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IS\Desktop\재정팀\Closing Account(결산)\2024학년도\참고자료\2024학년도 결산서(초안)\"/>
    </mc:Choice>
  </mc:AlternateContent>
  <bookViews>
    <workbookView xWindow="930" yWindow="0" windowWidth="18570" windowHeight="9555"/>
  </bookViews>
  <sheets>
    <sheet name="세출결산명세서" sheetId="1" r:id="rId1"/>
    <sheet name="통화단위" sheetId="2" r:id="rId2"/>
  </sheets>
  <definedNames>
    <definedName name="_xlnm._FilterDatabase" localSheetId="0" hidden="1">세출결산명세서!$A$7:$K$56</definedName>
    <definedName name="_xlnm.Print_Area" localSheetId="0">세출결산명세서!$A$2:$K$56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5" i="1" l="1"/>
  <c r="J55" i="1" s="1"/>
  <c r="H54" i="1"/>
  <c r="J54" i="1" s="1"/>
  <c r="I53" i="1"/>
  <c r="I52" i="1" s="1"/>
  <c r="G53" i="1"/>
  <c r="G52" i="1" s="1"/>
  <c r="F53" i="1"/>
  <c r="F52" i="1" s="1"/>
  <c r="E53" i="1"/>
  <c r="D53" i="1"/>
  <c r="D52" i="1" s="1"/>
  <c r="E52" i="1"/>
  <c r="H51" i="1"/>
  <c r="J51" i="1" s="1"/>
  <c r="J50" i="1" s="1"/>
  <c r="I50" i="1"/>
  <c r="G50" i="1"/>
  <c r="F50" i="1"/>
  <c r="E50" i="1"/>
  <c r="D50" i="1"/>
  <c r="H49" i="1"/>
  <c r="J49" i="1" s="1"/>
  <c r="J48" i="1" s="1"/>
  <c r="I48" i="1"/>
  <c r="G48" i="1"/>
  <c r="F48" i="1"/>
  <c r="E48" i="1"/>
  <c r="D48" i="1"/>
  <c r="J47" i="1"/>
  <c r="J46" i="1" s="1"/>
  <c r="H47" i="1"/>
  <c r="I46" i="1"/>
  <c r="H46" i="1"/>
  <c r="G46" i="1"/>
  <c r="F46" i="1"/>
  <c r="E46" i="1"/>
  <c r="D46" i="1"/>
  <c r="H45" i="1"/>
  <c r="J45" i="1" s="1"/>
  <c r="J44" i="1" s="1"/>
  <c r="J43" i="1" s="1"/>
  <c r="I44" i="1"/>
  <c r="G44" i="1"/>
  <c r="F44" i="1"/>
  <c r="F43" i="1" s="1"/>
  <c r="E44" i="1"/>
  <c r="D44" i="1"/>
  <c r="H42" i="1"/>
  <c r="J42" i="1" s="1"/>
  <c r="J41" i="1" s="1"/>
  <c r="I41" i="1"/>
  <c r="G41" i="1"/>
  <c r="G37" i="1" s="1"/>
  <c r="F41" i="1"/>
  <c r="F37" i="1" s="1"/>
  <c r="E41" i="1"/>
  <c r="D41" i="1"/>
  <c r="H40" i="1"/>
  <c r="J40" i="1" s="1"/>
  <c r="J39" i="1"/>
  <c r="H39" i="1"/>
  <c r="I38" i="1"/>
  <c r="I37" i="1" s="1"/>
  <c r="H38" i="1"/>
  <c r="G38" i="1"/>
  <c r="F38" i="1"/>
  <c r="E38" i="1"/>
  <c r="E37" i="1" s="1"/>
  <c r="D38" i="1"/>
  <c r="H36" i="1"/>
  <c r="H35" i="1" s="1"/>
  <c r="H34" i="1" s="1"/>
  <c r="I35" i="1"/>
  <c r="I34" i="1" s="1"/>
  <c r="G35" i="1"/>
  <c r="F35" i="1"/>
  <c r="E35" i="1"/>
  <c r="E34" i="1" s="1"/>
  <c r="D35" i="1"/>
  <c r="D34" i="1" s="1"/>
  <c r="G34" i="1"/>
  <c r="F34" i="1"/>
  <c r="J33" i="1"/>
  <c r="J32" i="1" s="1"/>
  <c r="J31" i="1" s="1"/>
  <c r="H33" i="1"/>
  <c r="H32" i="1" s="1"/>
  <c r="H31" i="1" s="1"/>
  <c r="I32" i="1"/>
  <c r="I31" i="1" s="1"/>
  <c r="G32" i="1"/>
  <c r="G31" i="1" s="1"/>
  <c r="F32" i="1"/>
  <c r="E32" i="1"/>
  <c r="E31" i="1" s="1"/>
  <c r="D32" i="1"/>
  <c r="D31" i="1" s="1"/>
  <c r="F31" i="1"/>
  <c r="H30" i="1"/>
  <c r="H29" i="1" s="1"/>
  <c r="I29" i="1"/>
  <c r="G29" i="1"/>
  <c r="F29" i="1"/>
  <c r="F23" i="1" s="1"/>
  <c r="E29" i="1"/>
  <c r="D29" i="1"/>
  <c r="H28" i="1"/>
  <c r="J28" i="1" s="1"/>
  <c r="J27" i="1" s="1"/>
  <c r="I27" i="1"/>
  <c r="G27" i="1"/>
  <c r="G23" i="1" s="1"/>
  <c r="F27" i="1"/>
  <c r="E27" i="1"/>
  <c r="D27" i="1"/>
  <c r="J26" i="1"/>
  <c r="H26" i="1"/>
  <c r="H25" i="1"/>
  <c r="J25" i="1" s="1"/>
  <c r="I24" i="1"/>
  <c r="G24" i="1"/>
  <c r="F24" i="1"/>
  <c r="E24" i="1"/>
  <c r="D24" i="1"/>
  <c r="H22" i="1"/>
  <c r="H21" i="1" s="1"/>
  <c r="I21" i="1"/>
  <c r="G21" i="1"/>
  <c r="F21" i="1"/>
  <c r="E21" i="1"/>
  <c r="D21" i="1"/>
  <c r="H20" i="1"/>
  <c r="J20" i="1" s="1"/>
  <c r="J19" i="1" s="1"/>
  <c r="I19" i="1"/>
  <c r="G19" i="1"/>
  <c r="F19" i="1"/>
  <c r="E19" i="1"/>
  <c r="D19" i="1"/>
  <c r="G18" i="1"/>
  <c r="H17" i="1"/>
  <c r="J17" i="1" s="1"/>
  <c r="J16" i="1" s="1"/>
  <c r="I16" i="1"/>
  <c r="G16" i="1"/>
  <c r="F16" i="1"/>
  <c r="E16" i="1"/>
  <c r="D16" i="1"/>
  <c r="H15" i="1"/>
  <c r="J15" i="1" s="1"/>
  <c r="J14" i="1" s="1"/>
  <c r="I14" i="1"/>
  <c r="G14" i="1"/>
  <c r="F14" i="1"/>
  <c r="E14" i="1"/>
  <c r="D14" i="1"/>
  <c r="H13" i="1"/>
  <c r="J13" i="1" s="1"/>
  <c r="J12" i="1" s="1"/>
  <c r="I12" i="1"/>
  <c r="G12" i="1"/>
  <c r="F12" i="1"/>
  <c r="E12" i="1"/>
  <c r="D12" i="1"/>
  <c r="H10" i="1"/>
  <c r="J10" i="1" s="1"/>
  <c r="J9" i="1" s="1"/>
  <c r="J8" i="1" s="1"/>
  <c r="I9" i="1"/>
  <c r="I8" i="1" s="1"/>
  <c r="G9" i="1"/>
  <c r="G8" i="1" s="1"/>
  <c r="F9" i="1"/>
  <c r="E9" i="1"/>
  <c r="D9" i="1"/>
  <c r="D8" i="1" s="1"/>
  <c r="F8" i="1"/>
  <c r="E8" i="1"/>
  <c r="D18" i="1" l="1"/>
  <c r="H19" i="1"/>
  <c r="H18" i="1" s="1"/>
  <c r="J30" i="1"/>
  <c r="J29" i="1" s="1"/>
  <c r="D11" i="1"/>
  <c r="D23" i="1"/>
  <c r="F11" i="1"/>
  <c r="F56" i="1" s="1"/>
  <c r="F18" i="1"/>
  <c r="J22" i="1"/>
  <c r="J21" i="1" s="1"/>
  <c r="J18" i="1" s="1"/>
  <c r="H24" i="1"/>
  <c r="J36" i="1"/>
  <c r="J35" i="1" s="1"/>
  <c r="J34" i="1" s="1"/>
  <c r="J24" i="1"/>
  <c r="J23" i="1" s="1"/>
  <c r="E23" i="1"/>
  <c r="J38" i="1"/>
  <c r="J37" i="1" s="1"/>
  <c r="D43" i="1"/>
  <c r="G43" i="1"/>
  <c r="H14" i="1"/>
  <c r="E18" i="1"/>
  <c r="I18" i="1"/>
  <c r="D37" i="1"/>
  <c r="J53" i="1"/>
  <c r="J52" i="1" s="1"/>
  <c r="J11" i="1"/>
  <c r="G11" i="1"/>
  <c r="I11" i="1"/>
  <c r="H41" i="1"/>
  <c r="H37" i="1" s="1"/>
  <c r="H44" i="1"/>
  <c r="E11" i="1"/>
  <c r="I23" i="1"/>
  <c r="E43" i="1"/>
  <c r="I43" i="1"/>
  <c r="H9" i="1"/>
  <c r="H8" i="1" s="1"/>
  <c r="H12" i="1"/>
  <c r="H48" i="1"/>
  <c r="H50" i="1"/>
  <c r="H53" i="1"/>
  <c r="H52" i="1" s="1"/>
  <c r="H16" i="1"/>
  <c r="H27" i="1"/>
  <c r="I56" i="1" l="1"/>
  <c r="D56" i="1"/>
  <c r="J56" i="1"/>
  <c r="H23" i="1"/>
  <c r="E56" i="1"/>
  <c r="G56" i="1"/>
  <c r="H43" i="1"/>
  <c r="H11" i="1"/>
  <c r="H56" i="1" s="1"/>
</calcChain>
</file>

<file path=xl/sharedStrings.xml><?xml version="1.0" encoding="utf-8"?>
<sst xmlns="http://schemas.openxmlformats.org/spreadsheetml/2006/main" count="220" uniqueCount="167">
  <si>
    <t xml:space="preserve">■ 재외 한국학교 회계업무 처리지침 [별지 제7호서식] </t>
  </si>
  <si>
    <t>법인회계 세출 결산명세서</t>
    <phoneticPr fontId="2" type="noConversion"/>
  </si>
  <si>
    <t>2. 세 출</t>
    <phoneticPr fontId="2" type="noConversion"/>
  </si>
  <si>
    <t xml:space="preserve">① 단위: </t>
    <phoneticPr fontId="2" type="noConversion"/>
  </si>
  <si>
    <t>⑪ 과 목</t>
    <phoneticPr fontId="2" type="noConversion"/>
  </si>
  <si>
    <t>⑫ 예산액</t>
    <phoneticPr fontId="2" type="noConversion"/>
  </si>
  <si>
    <t>이월등증감액</t>
  </si>
  <si>
    <r>
      <t>⑯</t>
    </r>
    <r>
      <rPr>
        <b/>
        <sz val="10"/>
        <color rgb="FF000000"/>
        <rFont val="맑은 고딕"/>
        <family val="3"/>
        <charset val="129"/>
        <scheme val="major"/>
      </rPr>
      <t xml:space="preserve"> 예산현액</t>
    </r>
    <phoneticPr fontId="2" type="noConversion"/>
  </si>
  <si>
    <r>
      <t>⑰</t>
    </r>
    <r>
      <rPr>
        <b/>
        <sz val="10"/>
        <color rgb="FF000000"/>
        <rFont val="맑은 고딕"/>
        <family val="3"/>
        <charset val="129"/>
        <scheme val="major"/>
      </rPr>
      <t xml:space="preserve"> 결산액</t>
    </r>
    <phoneticPr fontId="2" type="noConversion"/>
  </si>
  <si>
    <r>
      <t>⑱</t>
    </r>
    <r>
      <rPr>
        <b/>
        <sz val="10"/>
        <color rgb="FF000000"/>
        <rFont val="맑은 고딕"/>
        <family val="3"/>
        <charset val="129"/>
        <scheme val="major"/>
      </rPr>
      <t xml:space="preserve"> 증감액</t>
    </r>
    <phoneticPr fontId="2" type="noConversion"/>
  </si>
  <si>
    <r>
      <rPr>
        <b/>
        <sz val="10"/>
        <color rgb="FF000000"/>
        <rFont val="맑은 고딕"/>
        <family val="3"/>
        <charset val="128"/>
        <scheme val="major"/>
      </rPr>
      <t>⑲</t>
    </r>
    <r>
      <rPr>
        <b/>
        <sz val="10"/>
        <color rgb="FF000000"/>
        <rFont val="맑은 고딕"/>
        <family val="3"/>
        <charset val="129"/>
        <scheme val="major"/>
      </rPr>
      <t xml:space="preserve"> 산출기초</t>
    </r>
    <phoneticPr fontId="2" type="noConversion"/>
  </si>
  <si>
    <t>관</t>
  </si>
  <si>
    <t>항</t>
  </si>
  <si>
    <t>목</t>
  </si>
  <si>
    <t>⑬ 지난연도이월액</t>
    <phoneticPr fontId="2" type="noConversion"/>
  </si>
  <si>
    <t>⑭ 예비비사용액</t>
    <phoneticPr fontId="2" type="noConversion"/>
  </si>
  <si>
    <t>⑮ 전용증감액</t>
    <phoneticPr fontId="2" type="noConversion"/>
  </si>
  <si>
    <t>(⑫＋⑬＋⑭±⑮)</t>
    <phoneticPr fontId="2" type="noConversion"/>
  </si>
  <si>
    <r>
      <t>(</t>
    </r>
    <r>
      <rPr>
        <b/>
        <sz val="10"/>
        <color rgb="FF000000"/>
        <rFont val="맑은 고딕"/>
        <family val="3"/>
        <charset val="128"/>
        <scheme val="major"/>
      </rPr>
      <t>⑰</t>
    </r>
    <r>
      <rPr>
        <b/>
        <sz val="10"/>
        <color rgb="FF000000"/>
        <rFont val="맑은 고딕"/>
        <family val="3"/>
        <charset val="129"/>
        <scheme val="major"/>
      </rPr>
      <t>－</t>
    </r>
    <r>
      <rPr>
        <b/>
        <sz val="10"/>
        <color rgb="FF000000"/>
        <rFont val="맑은 고딕"/>
        <family val="3"/>
        <charset val="128"/>
        <scheme val="major"/>
      </rPr>
      <t>⑯</t>
    </r>
    <r>
      <rPr>
        <b/>
        <sz val="10"/>
        <color rgb="FF000000"/>
        <rFont val="맑은 고딕"/>
        <family val="3"/>
        <charset val="129"/>
        <scheme val="major"/>
      </rPr>
      <t>)</t>
    </r>
    <phoneticPr fontId="2" type="noConversion"/>
  </si>
  <si>
    <t>사업비</t>
    <phoneticPr fontId="2" type="noConversion"/>
  </si>
  <si>
    <t>수익사업비</t>
    <phoneticPr fontId="2" type="noConversion"/>
  </si>
  <si>
    <t>수익사업비</t>
    <phoneticPr fontId="2" type="noConversion"/>
  </si>
  <si>
    <t>인건비</t>
    <phoneticPr fontId="2" type="noConversion"/>
  </si>
  <si>
    <t>직원인건비</t>
    <phoneticPr fontId="2" type="noConversion"/>
  </si>
  <si>
    <t>임시직인건비</t>
    <phoneticPr fontId="2" type="noConversion"/>
  </si>
  <si>
    <t>임시직인건비</t>
    <phoneticPr fontId="2" type="noConversion"/>
  </si>
  <si>
    <t>퇴직적립금</t>
    <phoneticPr fontId="2" type="noConversion"/>
  </si>
  <si>
    <t>퇴직적립금</t>
    <phoneticPr fontId="2" type="noConversion"/>
  </si>
  <si>
    <t>법인운영비</t>
    <phoneticPr fontId="2" type="noConversion"/>
  </si>
  <si>
    <t>이사회운영비</t>
    <phoneticPr fontId="2" type="noConversion"/>
  </si>
  <si>
    <t>이사회운영비</t>
    <phoneticPr fontId="2" type="noConversion"/>
  </si>
  <si>
    <t>일반운영비</t>
    <phoneticPr fontId="2" type="noConversion"/>
  </si>
  <si>
    <t>일반수용비</t>
    <phoneticPr fontId="2" type="noConversion"/>
  </si>
  <si>
    <t>재산조성ㆍ관리비</t>
    <phoneticPr fontId="2" type="noConversion"/>
  </si>
  <si>
    <t>재산조성비</t>
    <phoneticPr fontId="2" type="noConversion"/>
  </si>
  <si>
    <t>재산매입비</t>
    <phoneticPr fontId="2" type="noConversion"/>
  </si>
  <si>
    <t>대수선비</t>
    <phoneticPr fontId="2" type="noConversion"/>
  </si>
  <si>
    <t>임차보증금지급지출</t>
    <phoneticPr fontId="2" type="noConversion"/>
  </si>
  <si>
    <t>임차보증금지급지출</t>
    <phoneticPr fontId="2" type="noConversion"/>
  </si>
  <si>
    <t>재산관리비</t>
    <phoneticPr fontId="2" type="noConversion"/>
  </si>
  <si>
    <t>투자재산매입비</t>
    <phoneticPr fontId="2" type="noConversion"/>
  </si>
  <si>
    <t>전출금</t>
    <phoneticPr fontId="2" type="noConversion"/>
  </si>
  <si>
    <t>교비회계전출금</t>
  </si>
  <si>
    <t>차입원리금상환</t>
    <phoneticPr fontId="2" type="noConversion"/>
  </si>
  <si>
    <t>차입금상환</t>
    <phoneticPr fontId="2" type="noConversion"/>
  </si>
  <si>
    <t>일시차입금상환</t>
    <phoneticPr fontId="2" type="noConversion"/>
  </si>
  <si>
    <t>장기차입금상환</t>
    <phoneticPr fontId="2" type="noConversion"/>
  </si>
  <si>
    <t>이자비용</t>
    <phoneticPr fontId="2" type="noConversion"/>
  </si>
  <si>
    <t>기타지출</t>
    <phoneticPr fontId="2" type="noConversion"/>
  </si>
  <si>
    <t>예비비</t>
    <phoneticPr fontId="2" type="noConversion"/>
  </si>
  <si>
    <t>예비비</t>
    <phoneticPr fontId="2" type="noConversion"/>
  </si>
  <si>
    <t>적립금전출액</t>
    <phoneticPr fontId="2" type="noConversion"/>
  </si>
  <si>
    <t>환차손</t>
    <phoneticPr fontId="2" type="noConversion"/>
  </si>
  <si>
    <t>잡지출</t>
    <phoneticPr fontId="2" type="noConversion"/>
  </si>
  <si>
    <t>다음연도이월금</t>
    <phoneticPr fontId="2" type="noConversion"/>
  </si>
  <si>
    <t>다음연도이월금</t>
    <phoneticPr fontId="2" type="noConversion"/>
  </si>
  <si>
    <r>
      <rPr>
        <sz val="10"/>
        <color theme="1"/>
        <rFont val="맑은 고딕"/>
        <family val="3"/>
        <charset val="129"/>
      </rPr>
      <t>㉑ 다음연도이월</t>
    </r>
    <r>
      <rPr>
        <sz val="10"/>
        <color theme="1"/>
        <rFont val="맑은 고딕"/>
        <family val="2"/>
        <charset val="129"/>
        <scheme val="minor"/>
      </rPr>
      <t>사업비</t>
    </r>
    <phoneticPr fontId="2" type="noConversion"/>
  </si>
  <si>
    <t>다음연도이월순세계잉여금</t>
    <phoneticPr fontId="2" type="noConversion"/>
  </si>
  <si>
    <t>㉒ 세출 총계</t>
    <phoneticPr fontId="2" type="noConversion"/>
  </si>
  <si>
    <t>cal1</t>
    <phoneticPr fontId="2" type="noConversion"/>
  </si>
  <si>
    <t>cal2</t>
  </si>
  <si>
    <t>cal3</t>
  </si>
  <si>
    <t>cal4</t>
  </si>
  <si>
    <t>cal5</t>
  </si>
  <si>
    <t>cal6</t>
  </si>
  <si>
    <t>cal7</t>
  </si>
  <si>
    <t>cal8</t>
  </si>
  <si>
    <t>cal9</t>
  </si>
  <si>
    <t>cal10</t>
  </si>
  <si>
    <t>cal11</t>
  </si>
  <si>
    <t>관</t>
    <phoneticPr fontId="2" type="noConversion"/>
  </si>
  <si>
    <t>계정과목 명세표</t>
    <phoneticPr fontId="2" type="noConversion"/>
  </si>
  <si>
    <t>과 목</t>
    <phoneticPr fontId="2" type="noConversion"/>
  </si>
  <si>
    <t>해설</t>
    <phoneticPr fontId="2" type="noConversion"/>
  </si>
  <si>
    <t>항</t>
    <phoneticPr fontId="2" type="noConversion"/>
  </si>
  <si>
    <t>목</t>
    <phoneticPr fontId="2" type="noConversion"/>
  </si>
  <si>
    <t>법인의 수익사업체 운영에 소요되는 각종 비용</t>
    <phoneticPr fontId="2" type="noConversion"/>
  </si>
  <si>
    <r>
      <t>직원의 급여</t>
    </r>
    <r>
      <rPr>
        <sz val="10"/>
        <color theme="1"/>
        <rFont val="맑은 고딕"/>
        <family val="3"/>
        <charset val="129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
※별도 적립하지 않고 당해연도 현금으로 지급한 퇴직급여 포함</t>
    </r>
    <phoneticPr fontId="2" type="noConversion"/>
  </si>
  <si>
    <r>
      <t>임시직 및 일용직원에 대한 급여</t>
    </r>
    <r>
      <rPr>
        <sz val="10"/>
        <color theme="1"/>
        <rFont val="맑은 고딕"/>
        <family val="3"/>
        <charset val="136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상여 및 각종 수당</t>
    </r>
    <phoneticPr fontId="2" type="noConversion"/>
  </si>
  <si>
    <t>직원 퇴직적립금을 세입세출외현금으로 적립하여 관리하기 위해 회계연도말에 지출하는 금액</t>
    <phoneticPr fontId="2" type="noConversion"/>
  </si>
  <si>
    <t>법인 이사회 운영에 소요되는 각종 경비</t>
    <phoneticPr fontId="2" type="noConversion"/>
  </si>
  <si>
    <t>공공요금, 세금 및 공과금 등 법인 운영에 필수적으로 소요되는 일반경비</t>
    <phoneticPr fontId="2" type="noConversion"/>
  </si>
  <si>
    <t>재산조성비</t>
    <phoneticPr fontId="2" type="noConversion"/>
  </si>
  <si>
    <t>수익을 목적으로 하는 토지 및 건물, 임야ㆍ농장 등의 재산 매입비
※건물의 취득에 필요한 설계비, 시설비, 감리비, 시설부대비 등 대규모 시설비 포함</t>
    <phoneticPr fontId="2" type="noConversion"/>
  </si>
  <si>
    <t>수익을 목적으로 하는 건물 등의 대규모 수선에 소요되는 비용</t>
    <phoneticPr fontId="2" type="noConversion"/>
  </si>
  <si>
    <t>수익용건물 임차보증금 등 향후 회수가 예정된 임차보증금 지급액</t>
    <phoneticPr fontId="2" type="noConversion"/>
  </si>
  <si>
    <t>수익을 목적으로 보유하고 있는 재산의 관리에 소요되는 각종 비용</t>
    <phoneticPr fontId="2" type="noConversion"/>
  </si>
  <si>
    <t>수익을 목적으로 하는 주식,  국ㆍ공ㆍ회사채 등 투자재산 매입비</t>
    <phoneticPr fontId="2" type="noConversion"/>
  </si>
  <si>
    <t>법인이 유지 경영하는 각급학교에 전출하는 금액</t>
    <phoneticPr fontId="2" type="noConversion"/>
  </si>
  <si>
    <t>일시차입금 상환</t>
    <phoneticPr fontId="2" type="noConversion"/>
  </si>
  <si>
    <t>일시차입금의 상환액</t>
    <phoneticPr fontId="2" type="noConversion"/>
  </si>
  <si>
    <t>장기차입금 상환</t>
    <phoneticPr fontId="2" type="noConversion"/>
  </si>
  <si>
    <t>장기차입금 상환액</t>
    <phoneticPr fontId="2" type="noConversion"/>
  </si>
  <si>
    <t>차입금 이자 지급에 소요되는 비용</t>
    <phoneticPr fontId="2" type="noConversion"/>
  </si>
  <si>
    <t>재해ㆍ재난 관련 비용 등 예측할 수 없는 예산외의 지출이나 예산의 초과지출에 충당하기 위한 경비
※예비비를 사용할 때에는 예비비의 예산을 빼서 해당 과목 예산을 증가시킴</t>
    <phoneticPr fontId="2" type="noConversion"/>
  </si>
  <si>
    <t>교육시설의 신축ㆍ증축 및 개수(改修)ㆍ보수(補修), 학생의 장학금 지급 및 교직원의 연구 활동 지원 등에 충당하기 위해 적립금으로 전출하는 금액과 적립금에서 발생한 이자수입을 재적립하는 금액
※퇴직적립금은 인건비(관)-퇴직적립금(항/목)에서 처리</t>
    <phoneticPr fontId="2" type="noConversion"/>
  </si>
  <si>
    <t>환차손</t>
    <phoneticPr fontId="2" type="noConversion"/>
  </si>
  <si>
    <t>환율의 차이로 인해 발생하는 손실</t>
    <phoneticPr fontId="2" type="noConversion"/>
  </si>
  <si>
    <t>예측하지 못한 기타 특별히 발생한 손실</t>
    <phoneticPr fontId="2" type="noConversion"/>
  </si>
  <si>
    <t>다음연도이월사업비</t>
    <phoneticPr fontId="2" type="noConversion"/>
  </si>
  <si>
    <t>다음연도에 이월되는 명시이월, 사고이월, 계속비이월 금액
※이월사업비는 예산현액으로 관리함</t>
    <phoneticPr fontId="2" type="noConversion"/>
  </si>
  <si>
    <t>다음연도로 이월되는 순세계잉여금 금액</t>
    <phoneticPr fontId="2" type="noConversion"/>
  </si>
  <si>
    <t>작성방법</t>
  </si>
  <si>
    <r>
      <t xml:space="preserve"> 1. 실질통화(현지화) 기준으로 작성하고 ①란에 통화명을 기재합니다.
 2. 세입란과 세출란을 구분하여 계산하며, 세입과 세출을 상계해서는 안 됩니다.
 3. ②, ⑪란은 별표1, 별표 2 및 별표 3의 법인회계, 교비회계 및 학교발전기금회계 세입세출 계정과목 명세표를 참고하여 해당 과목을 적습니다.
 4. ③, ⑫란은 최종 추가경정예산을 적습니다.
 5.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란은 최종 추가경정예산에 이월등증감액을 가감한 예산현액을 적습니다.
 6. ⑨란에는 전기이월사업비 금액을 기재하고, ⑬란에는 전기이월사업의 세출예산 과목으로 해당 금액을 구분하여 기재합니다.
   (예시) 지난연도 대수선비 집행을 위하여 지출원인행위를 하였으나, 관급자재 납품지연으로 인해 지출이 완료되지 아니하고 예산 1억원을 사고이월 처리한 경우, ⑨, </t>
    </r>
    <r>
      <rPr>
        <sz val="8"/>
        <color rgb="FF000000"/>
        <rFont val="맑은 고딕"/>
        <family val="3"/>
        <charset val="128"/>
        <scheme val="major"/>
      </rPr>
      <t>⑳</t>
    </r>
    <r>
      <rPr>
        <sz val="8"/>
        <color rgb="FF000000"/>
        <rFont val="맑은 고딕"/>
        <family val="3"/>
        <charset val="129"/>
        <scheme val="major"/>
      </rPr>
      <t xml:space="preserve">란에 각각 1억원을 기재합니다.
 7. ⑭란의 예비비사용액 합계 금액은 별지 제16호 예비비 사용액 명세서의 예비비 사용액 합계와 일치해야 합니다.
 8. ⑮란의 전용증감액은 세부내역은 별지 제17호 세출예산 전용 명세서의 전용증감액과 일치해야 합니다.
 9. ⑦, </t>
    </r>
    <r>
      <rPr>
        <sz val="8"/>
        <color rgb="FF000000"/>
        <rFont val="맑은 고딕"/>
        <family val="3"/>
        <charset val="128"/>
        <scheme val="major"/>
      </rPr>
      <t>⑱</t>
    </r>
    <r>
      <rPr>
        <sz val="8"/>
        <color rgb="FF000000"/>
        <rFont val="맑은 고딕"/>
        <family val="3"/>
        <charset val="129"/>
        <scheme val="major"/>
      </rPr>
      <t xml:space="preserve">란은 ⑥, </t>
    </r>
    <r>
      <rPr>
        <sz val="8"/>
        <color rgb="FF000000"/>
        <rFont val="맑은 고딕"/>
        <family val="3"/>
        <charset val="128"/>
        <scheme val="major"/>
      </rPr>
      <t>⑰</t>
    </r>
    <r>
      <rPr>
        <sz val="8"/>
        <color rgb="FF000000"/>
        <rFont val="맑은 고딕"/>
        <family val="3"/>
        <charset val="129"/>
        <scheme val="major"/>
      </rPr>
      <t xml:space="preserve">란의 결산액과 ⑤, </t>
    </r>
    <r>
      <rPr>
        <sz val="8"/>
        <color rgb="FF000000"/>
        <rFont val="맑은 고딕"/>
        <family val="3"/>
        <charset val="128"/>
        <scheme val="major"/>
      </rPr>
      <t>⑯</t>
    </r>
    <r>
      <rPr>
        <sz val="8"/>
        <color rgb="FF000000"/>
        <rFont val="맑은 고딕"/>
        <family val="3"/>
        <charset val="129"/>
        <scheme val="major"/>
      </rPr>
      <t xml:space="preserve">란의 예산현액과의 차이금액을 적습니다.
 10. ⑧, </t>
    </r>
    <r>
      <rPr>
        <sz val="8"/>
        <color rgb="FF000000"/>
        <rFont val="맑은 고딕"/>
        <family val="3"/>
        <charset val="128"/>
        <scheme val="major"/>
      </rPr>
      <t>⑲</t>
    </r>
    <r>
      <rPr>
        <sz val="8"/>
        <color rgb="FF000000"/>
        <rFont val="맑은 고딕"/>
        <family val="3"/>
        <charset val="129"/>
        <scheme val="major"/>
      </rPr>
      <t>란은 당해연도 목별 결산에 대한 세부 산출근거를 적습니다. 
 11. ㉑란의 다음연도 이월사업비(명시·사고·계속비이월) 금액은 [별지 제14호] 다음연도 이월사업비 명세서 금액과 일치해야 합니다.
 12. ⑩란의 세입 총계와 ㉒란의 세출 총계가 일치해야 합니다.</t>
    </r>
    <phoneticPr fontId="2" type="noConversion"/>
  </si>
  <si>
    <t>통화단위</t>
    <phoneticPr fontId="2" type="noConversion"/>
  </si>
  <si>
    <t>USD</t>
  </si>
  <si>
    <t>JPY</t>
  </si>
  <si>
    <t>EUR</t>
  </si>
  <si>
    <t>CNY</t>
  </si>
  <si>
    <t>HKD</t>
  </si>
  <si>
    <t>THB</t>
  </si>
  <si>
    <t>TWD</t>
  </si>
  <si>
    <t>PHP</t>
  </si>
  <si>
    <t>SGD</t>
  </si>
  <si>
    <t>AUD</t>
  </si>
  <si>
    <t>VND</t>
  </si>
  <si>
    <t>GBP</t>
  </si>
  <si>
    <t>CAD</t>
  </si>
  <si>
    <t>MYR</t>
  </si>
  <si>
    <t>RUB</t>
  </si>
  <si>
    <t>ZAR</t>
  </si>
  <si>
    <t>NOK</t>
  </si>
  <si>
    <t>NZD</t>
  </si>
  <si>
    <t>DKK</t>
  </si>
  <si>
    <t>MXN</t>
  </si>
  <si>
    <t>MNT</t>
  </si>
  <si>
    <t>BHD</t>
  </si>
  <si>
    <t>BDT</t>
  </si>
  <si>
    <t>BRL</t>
  </si>
  <si>
    <t>BND</t>
  </si>
  <si>
    <t>SAR</t>
  </si>
  <si>
    <t>LKR</t>
  </si>
  <si>
    <t>SEK</t>
  </si>
  <si>
    <t>CHF</t>
  </si>
  <si>
    <t>AED</t>
  </si>
  <si>
    <t>DZD</t>
  </si>
  <si>
    <t>OMR</t>
  </si>
  <si>
    <t>JOD</t>
  </si>
  <si>
    <t>ILS</t>
  </si>
  <si>
    <t>EGP</t>
  </si>
  <si>
    <t>INR</t>
  </si>
  <si>
    <t>IDR</t>
  </si>
  <si>
    <t>CZK</t>
  </si>
  <si>
    <t>CLP</t>
  </si>
  <si>
    <t>KZT</t>
  </si>
  <si>
    <t>QAR</t>
  </si>
  <si>
    <t>KES</t>
  </si>
  <si>
    <t>COP</t>
  </si>
  <si>
    <t>KWD</t>
  </si>
  <si>
    <t>TZS</t>
  </si>
  <si>
    <t>TRY</t>
  </si>
  <si>
    <t>PKR</t>
  </si>
  <si>
    <t>PLN</t>
  </si>
  <si>
    <t>HUF</t>
  </si>
  <si>
    <t>KGS</t>
  </si>
  <si>
    <t>UZS</t>
  </si>
  <si>
    <t>PYG</t>
  </si>
  <si>
    <t>ARS</t>
  </si>
  <si>
    <t>UAH</t>
  </si>
  <si>
    <t>KHR</t>
  </si>
  <si>
    <t>IRR</t>
  </si>
  <si>
    <t>교비회계 전출금</t>
    <phoneticPr fontId="2" type="noConversion"/>
  </si>
  <si>
    <t>은행수수료, 법인 운영비 등</t>
    <phoneticPr fontId="2" type="noConversion"/>
  </si>
  <si>
    <t xml:space="preserve">이사회 협의회 </t>
    <phoneticPr fontId="2" type="noConversion"/>
  </si>
  <si>
    <t>직원 2명, 토요한글학교 교사 20명 인건비</t>
    <phoneticPr fontId="2" type="noConversion"/>
  </si>
  <si>
    <t>(2024. 03. 01. 부터 2025. 02. 28. 까지)</t>
    <phoneticPr fontId="2" type="noConversion"/>
  </si>
  <si>
    <t>토요한글학교 운영비 33,369.60
Topik 37,174.24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</si>
</sst>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돋움체"/>
      <family val="3"/>
      <charset val="129"/>
    </font>
    <font>
      <sz val="10"/>
      <color theme="1"/>
      <name val="돋움체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8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36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ajor"/>
    </font>
    <font>
      <sz val="8"/>
      <color rgb="FF000000"/>
      <name val="맑은 고딕"/>
      <family val="3"/>
      <charset val="128"/>
      <scheme val="maj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9393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ck">
        <color rgb="FF999999"/>
      </left>
      <right/>
      <top style="thick">
        <color rgb="FF999999"/>
      </top>
      <bottom style="thin">
        <color rgb="FF939393"/>
      </bottom>
      <diagonal/>
    </border>
    <border>
      <left/>
      <right/>
      <top style="thick">
        <color rgb="FF999999"/>
      </top>
      <bottom style="thin">
        <color rgb="FF939393"/>
      </bottom>
      <diagonal/>
    </border>
    <border>
      <left style="thin">
        <color rgb="FF999999"/>
      </left>
      <right style="thin">
        <color rgb="FF999999"/>
      </right>
      <top style="thick">
        <color rgb="FF999999"/>
      </top>
      <bottom style="thin">
        <color rgb="FF999999"/>
      </bottom>
      <diagonal/>
    </border>
    <border>
      <left/>
      <right style="thin">
        <color rgb="FF939393"/>
      </right>
      <top style="thick">
        <color rgb="FF999999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ck">
        <color rgb="FF999999"/>
      </top>
      <bottom/>
      <diagonal/>
    </border>
    <border>
      <left style="thin">
        <color rgb="FF939393"/>
      </left>
      <right style="thick">
        <color rgb="FF999999"/>
      </right>
      <top style="thick">
        <color rgb="FF999999"/>
      </top>
      <bottom/>
      <diagonal/>
    </border>
    <border>
      <left style="thick">
        <color rgb="FF999999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 style="thin">
        <color rgb="FF939393"/>
      </right>
      <top style="thin">
        <color rgb="FF939393"/>
      </top>
      <bottom/>
      <diagonal/>
    </border>
    <border>
      <left style="thin">
        <color rgb="FF939393"/>
      </left>
      <right/>
      <top style="thin">
        <color rgb="FF939393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 style="thin">
        <color rgb="FF939393"/>
      </top>
      <bottom style="thin">
        <color rgb="FF939393"/>
      </bottom>
      <diagonal/>
    </border>
    <border>
      <left style="thin">
        <color rgb="FF939393"/>
      </left>
      <right style="thin">
        <color rgb="FF939393"/>
      </right>
      <top/>
      <bottom style="thin">
        <color rgb="FF939393"/>
      </bottom>
      <diagonal/>
    </border>
    <border>
      <left style="thin">
        <color rgb="FF939393"/>
      </left>
      <right style="thick">
        <color rgb="FF999999"/>
      </right>
      <top/>
      <bottom style="thin">
        <color rgb="FF939393"/>
      </bottom>
      <diagonal/>
    </border>
    <border>
      <left style="thick">
        <color rgb="FF999999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n">
        <color rgb="FF939393"/>
      </bottom>
      <diagonal/>
    </border>
    <border>
      <left style="thick">
        <color rgb="FF999999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rgb="FF939393"/>
      </bottom>
      <diagonal/>
    </border>
    <border>
      <left style="thick">
        <color rgb="FF999999"/>
      </left>
      <right/>
      <top style="thin">
        <color theme="0" tint="-0.499984740745262"/>
      </top>
      <bottom style="thick">
        <color rgb="FF999999"/>
      </bottom>
      <diagonal/>
    </border>
    <border>
      <left/>
      <right/>
      <top style="thin">
        <color theme="0" tint="-0.499984740745262"/>
      </top>
      <bottom style="thick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ck">
        <color rgb="FF999999"/>
      </bottom>
      <diagonal/>
    </border>
    <border>
      <left style="thin">
        <color rgb="FF939393"/>
      </left>
      <right style="thick">
        <color rgb="FF999999"/>
      </right>
      <top style="thin">
        <color rgb="FF939393"/>
      </top>
      <bottom style="thick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rgb="FF5D5D5D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ck">
        <color rgb="FF939393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939393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ck">
        <color rgb="FF939393"/>
      </top>
      <bottom/>
      <diagonal/>
    </border>
    <border>
      <left style="thick">
        <color rgb="FF9393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/>
      <bottom style="thin">
        <color indexed="64"/>
      </bottom>
      <diagonal/>
    </border>
    <border>
      <left style="thick">
        <color rgb="FF939393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939393"/>
      </right>
      <top style="thin">
        <color indexed="64"/>
      </top>
      <bottom style="thin">
        <color indexed="64"/>
      </bottom>
      <diagonal/>
    </border>
    <border>
      <left style="thick">
        <color rgb="FF939393"/>
      </left>
      <right/>
      <top/>
      <bottom/>
      <diagonal/>
    </border>
    <border>
      <left/>
      <right style="thick">
        <color rgb="FF939393"/>
      </right>
      <top/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/>
      <diagonal/>
    </border>
    <border>
      <left style="thick">
        <color rgb="FF939393"/>
      </left>
      <right/>
      <top/>
      <bottom style="thick">
        <color rgb="FF939393"/>
      </bottom>
      <diagonal/>
    </border>
    <border>
      <left/>
      <right/>
      <top/>
      <bottom style="thick">
        <color rgb="FF9393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939393"/>
      </bottom>
      <diagonal/>
    </border>
    <border>
      <left style="thin">
        <color indexed="64"/>
      </left>
      <right style="thick">
        <color rgb="FF939393"/>
      </right>
      <top style="thin">
        <color indexed="64"/>
      </top>
      <bottom style="thick">
        <color rgb="FF939393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11" fillId="0" borderId="0" xfId="0" applyFo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41" fontId="3" fillId="0" borderId="10" xfId="1" applyFont="1" applyBorder="1" applyAlignment="1" applyProtection="1">
      <alignment vertical="center"/>
      <protection locked="0"/>
    </xf>
    <xf numFmtId="0" fontId="6" fillId="0" borderId="17" xfId="0" applyFont="1" applyFill="1" applyBorder="1" applyAlignment="1" applyProtection="1">
      <alignment vertical="center" wrapText="1"/>
      <protection locked="0"/>
    </xf>
    <xf numFmtId="41" fontId="3" fillId="0" borderId="10" xfId="1" applyFont="1" applyFill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41" fontId="14" fillId="0" borderId="0" xfId="1" applyFont="1" applyBorder="1" applyAlignment="1" applyProtection="1">
      <alignment horizontal="centerContinuous" vertical="center"/>
      <protection locked="0"/>
    </xf>
    <xf numFmtId="0" fontId="3" fillId="0" borderId="0" xfId="0" applyFont="1" applyBorder="1" applyAlignment="1" applyProtection="1">
      <alignment horizontal="centerContinuous" vertical="center"/>
      <protection locked="0"/>
    </xf>
    <xf numFmtId="0" fontId="3" fillId="0" borderId="0" xfId="0" applyFont="1" applyBorder="1" applyAlignment="1" applyProtection="1">
      <alignment horizontal="centerContinuous"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6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 shrinkToFit="1"/>
    </xf>
    <xf numFmtId="0" fontId="9" fillId="0" borderId="7" xfId="0" applyFont="1" applyBorder="1" applyAlignment="1" applyProtection="1">
      <alignment horizontal="left" vertical="center" shrinkToFit="1"/>
    </xf>
    <xf numFmtId="0" fontId="9" fillId="0" borderId="8" xfId="0" applyFont="1" applyBorder="1" applyAlignment="1" applyProtection="1">
      <alignment horizontal="left" vertical="center" shrinkToFit="1"/>
    </xf>
    <xf numFmtId="0" fontId="9" fillId="0" borderId="9" xfId="0" applyFont="1" applyBorder="1" applyAlignment="1" applyProtection="1">
      <alignment horizontal="center" vertical="center" shrinkToFit="1"/>
    </xf>
    <xf numFmtId="0" fontId="9" fillId="0" borderId="11" xfId="0" applyFont="1" applyBorder="1" applyAlignment="1" applyProtection="1">
      <alignment horizontal="center" vertical="center" shrinkToFit="1"/>
    </xf>
    <xf numFmtId="0" fontId="9" fillId="0" borderId="12" xfId="0" applyFont="1" applyBorder="1" applyAlignment="1" applyProtection="1">
      <alignment horizontal="center" vertical="center" shrinkToFit="1"/>
    </xf>
    <xf numFmtId="0" fontId="9" fillId="0" borderId="13" xfId="0" applyFont="1" applyBorder="1" applyAlignment="1" applyProtection="1">
      <alignment horizontal="center" vertical="center" shrinkToFit="1"/>
    </xf>
    <xf numFmtId="0" fontId="8" fillId="2" borderId="15" xfId="0" applyFont="1" applyFill="1" applyBorder="1" applyAlignment="1" applyProtection="1">
      <alignment horizontal="left" vertical="center"/>
    </xf>
    <xf numFmtId="0" fontId="8" fillId="2" borderId="16" xfId="0" applyFont="1" applyFill="1" applyBorder="1" applyAlignment="1" applyProtection="1">
      <alignment horizontal="left" vertical="center"/>
    </xf>
    <xf numFmtId="0" fontId="3" fillId="0" borderId="18" xfId="0" applyFont="1" applyBorder="1" applyAlignment="1" applyProtection="1">
      <alignment horizontal="left" vertical="center"/>
    </xf>
    <xf numFmtId="0" fontId="8" fillId="3" borderId="19" xfId="0" applyFont="1" applyFill="1" applyBorder="1" applyAlignment="1" applyProtection="1">
      <alignment horizontal="left" vertical="center"/>
    </xf>
    <xf numFmtId="0" fontId="8" fillId="3" borderId="2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21" xfId="0" applyFont="1" applyBorder="1" applyAlignment="1" applyProtection="1">
      <alignment horizontal="left" vertical="center"/>
    </xf>
    <xf numFmtId="0" fontId="8" fillId="3" borderId="22" xfId="0" applyFont="1" applyFill="1" applyBorder="1" applyAlignment="1" applyProtection="1">
      <alignment horizontal="left" vertical="center"/>
    </xf>
    <xf numFmtId="0" fontId="8" fillId="3" borderId="16" xfId="0" applyFont="1" applyFill="1" applyBorder="1" applyAlignment="1" applyProtection="1">
      <alignment horizontal="left" vertical="center"/>
    </xf>
    <xf numFmtId="0" fontId="3" fillId="0" borderId="19" xfId="0" applyFont="1" applyBorder="1" applyAlignment="1" applyProtection="1">
      <alignment horizontal="left" vertical="center"/>
    </xf>
    <xf numFmtId="0" fontId="3" fillId="0" borderId="23" xfId="0" applyFont="1" applyBorder="1" applyAlignment="1" applyProtection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</xf>
    <xf numFmtId="0" fontId="8" fillId="2" borderId="24" xfId="0" applyFont="1" applyFill="1" applyBorder="1" applyAlignment="1" applyProtection="1">
      <alignment horizontal="left" vertical="center"/>
    </xf>
    <xf numFmtId="0" fontId="8" fillId="2" borderId="25" xfId="0" applyFont="1" applyFill="1" applyBorder="1" applyAlignment="1" applyProtection="1">
      <alignment horizontal="left" vertical="center"/>
    </xf>
    <xf numFmtId="0" fontId="8" fillId="3" borderId="25" xfId="0" applyFont="1" applyFill="1" applyBorder="1" applyAlignment="1" applyProtection="1">
      <alignment horizontal="left" vertical="center"/>
    </xf>
    <xf numFmtId="0" fontId="12" fillId="0" borderId="26" xfId="0" applyFont="1" applyBorder="1" applyAlignment="1" applyProtection="1">
      <alignment horizontal="left" vertical="center"/>
    </xf>
    <xf numFmtId="0" fontId="3" fillId="0" borderId="27" xfId="0" applyFont="1" applyBorder="1" applyAlignment="1" applyProtection="1">
      <alignment horizontal="left" vertical="center"/>
    </xf>
    <xf numFmtId="41" fontId="8" fillId="2" borderId="10" xfId="1" applyFont="1" applyFill="1" applyBorder="1" applyAlignment="1" applyProtection="1">
      <alignment vertical="center"/>
    </xf>
    <xf numFmtId="0" fontId="6" fillId="2" borderId="17" xfId="0" applyFont="1" applyFill="1" applyBorder="1" applyAlignment="1" applyProtection="1">
      <alignment vertical="center" wrapText="1"/>
    </xf>
    <xf numFmtId="41" fontId="8" fillId="3" borderId="10" xfId="1" applyFont="1" applyFill="1" applyBorder="1" applyAlignment="1" applyProtection="1">
      <alignment vertical="center"/>
    </xf>
    <xf numFmtId="0" fontId="6" fillId="3" borderId="17" xfId="0" applyFont="1" applyFill="1" applyBorder="1" applyAlignment="1" applyProtection="1">
      <alignment vertical="center" wrapText="1"/>
    </xf>
    <xf numFmtId="41" fontId="8" fillId="2" borderId="30" xfId="1" applyFont="1" applyFill="1" applyBorder="1" applyAlignment="1" applyProtection="1">
      <alignment vertical="center"/>
    </xf>
    <xf numFmtId="0" fontId="6" fillId="2" borderId="31" xfId="0" applyFont="1" applyFill="1" applyBorder="1" applyAlignment="1" applyProtection="1">
      <alignment vertical="center" wrapText="1"/>
    </xf>
    <xf numFmtId="0" fontId="0" fillId="0" borderId="0" xfId="0" applyProtection="1">
      <alignment vertical="center"/>
    </xf>
    <xf numFmtId="41" fontId="14" fillId="0" borderId="0" xfId="1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horizontal="centerContinuous" vertical="center" wrapText="1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 wrapText="1"/>
    </xf>
    <xf numFmtId="0" fontId="15" fillId="5" borderId="43" xfId="0" applyFont="1" applyFill="1" applyBorder="1" applyAlignment="1" applyProtection="1">
      <alignment horizontal="centerContinuous" vertical="center"/>
    </xf>
    <xf numFmtId="0" fontId="15" fillId="5" borderId="44" xfId="0" applyFont="1" applyFill="1" applyBorder="1" applyAlignment="1" applyProtection="1">
      <alignment horizontal="centerContinuous" vertical="center"/>
    </xf>
    <xf numFmtId="0" fontId="15" fillId="5" borderId="46" xfId="0" applyFont="1" applyFill="1" applyBorder="1" applyAlignment="1" applyProtection="1">
      <alignment horizontal="centerContinuous" vertical="center"/>
    </xf>
    <xf numFmtId="0" fontId="15" fillId="5" borderId="32" xfId="0" applyFont="1" applyFill="1" applyBorder="1" applyAlignment="1" applyProtection="1">
      <alignment horizontal="centerContinuous" vertical="center"/>
    </xf>
    <xf numFmtId="0" fontId="8" fillId="2" borderId="48" xfId="0" applyFont="1" applyFill="1" applyBorder="1" applyAlignment="1" applyProtection="1">
      <alignment horizontal="left" vertical="center"/>
    </xf>
    <xf numFmtId="0" fontId="8" fillId="2" borderId="36" xfId="0" applyFont="1" applyFill="1" applyBorder="1" applyAlignment="1" applyProtection="1">
      <alignment horizontal="left" vertical="center"/>
    </xf>
    <xf numFmtId="0" fontId="8" fillId="2" borderId="37" xfId="0" applyFont="1" applyFill="1" applyBorder="1" applyAlignment="1" applyProtection="1">
      <alignment horizontal="left" vertical="center"/>
    </xf>
    <xf numFmtId="0" fontId="8" fillId="2" borderId="49" xfId="0" applyFont="1" applyFill="1" applyBorder="1" applyAlignment="1" applyProtection="1">
      <alignment horizontal="left" vertical="center"/>
    </xf>
    <xf numFmtId="0" fontId="3" fillId="0" borderId="50" xfId="0" applyFont="1" applyBorder="1" applyAlignment="1" applyProtection="1">
      <alignment horizontal="left" vertical="center"/>
    </xf>
    <xf numFmtId="0" fontId="8" fillId="3" borderId="38" xfId="0" applyFont="1" applyFill="1" applyBorder="1" applyAlignment="1" applyProtection="1">
      <alignment horizontal="left" vertical="center"/>
    </xf>
    <xf numFmtId="0" fontId="8" fillId="3" borderId="39" xfId="0" applyFont="1" applyFill="1" applyBorder="1" applyAlignment="1" applyProtection="1">
      <alignment horizontal="left" vertical="center"/>
    </xf>
    <xf numFmtId="0" fontId="8" fillId="3" borderId="51" xfId="0" applyFont="1" applyFill="1" applyBorder="1" applyAlignment="1" applyProtection="1">
      <alignment horizontal="left" vertical="center"/>
    </xf>
    <xf numFmtId="0" fontId="3" fillId="0" borderId="34" xfId="0" applyFont="1" applyBorder="1" applyAlignment="1" applyProtection="1">
      <alignment horizontal="left" vertical="center"/>
    </xf>
    <xf numFmtId="0" fontId="3" fillId="0" borderId="47" xfId="0" applyFont="1" applyBorder="1" applyAlignment="1" applyProtection="1">
      <alignment horizontal="left" vertical="center"/>
    </xf>
    <xf numFmtId="0" fontId="3" fillId="0" borderId="40" xfId="0" applyFont="1" applyBorder="1" applyAlignment="1" applyProtection="1">
      <alignment horizontal="left" vertical="center"/>
    </xf>
    <xf numFmtId="0" fontId="3" fillId="0" borderId="47" xfId="0" applyFont="1" applyBorder="1" applyAlignment="1" applyProtection="1">
      <alignment horizontal="left" vertical="center" wrapText="1"/>
    </xf>
    <xf numFmtId="0" fontId="8" fillId="3" borderId="35" xfId="0" applyFont="1" applyFill="1" applyBorder="1" applyAlignment="1" applyProtection="1">
      <alignment horizontal="left" vertical="center"/>
    </xf>
    <xf numFmtId="0" fontId="8" fillId="3" borderId="37" xfId="0" applyFont="1" applyFill="1" applyBorder="1" applyAlignment="1" applyProtection="1">
      <alignment horizontal="left" vertical="center"/>
    </xf>
    <xf numFmtId="0" fontId="3" fillId="0" borderId="32" xfId="0" applyFont="1" applyBorder="1" applyAlignment="1" applyProtection="1">
      <alignment horizontal="left" vertical="center"/>
    </xf>
    <xf numFmtId="0" fontId="3" fillId="0" borderId="52" xfId="0" applyFont="1" applyBorder="1" applyAlignment="1" applyProtection="1">
      <alignment horizontal="left" vertical="center"/>
    </xf>
    <xf numFmtId="0" fontId="3" fillId="0" borderId="52" xfId="0" applyFont="1" applyBorder="1" applyAlignment="1" applyProtection="1">
      <alignment horizontal="left" vertical="center" wrapText="1"/>
    </xf>
    <xf numFmtId="0" fontId="8" fillId="3" borderId="49" xfId="0" applyFont="1" applyFill="1" applyBorder="1" applyAlignment="1" applyProtection="1">
      <alignment horizontal="left" vertical="center"/>
    </xf>
    <xf numFmtId="0" fontId="3" fillId="0" borderId="33" xfId="0" applyFont="1" applyBorder="1" applyAlignment="1" applyProtection="1">
      <alignment horizontal="left" vertical="center"/>
    </xf>
    <xf numFmtId="0" fontId="3" fillId="0" borderId="53" xfId="0" applyFont="1" applyBorder="1" applyAlignment="1" applyProtection="1">
      <alignment horizontal="left" vertical="center" wrapText="1"/>
    </xf>
    <xf numFmtId="0" fontId="3" fillId="0" borderId="53" xfId="0" applyFont="1" applyBorder="1" applyAlignment="1" applyProtection="1">
      <alignment horizontal="left" vertical="center"/>
    </xf>
    <xf numFmtId="0" fontId="8" fillId="3" borderId="52" xfId="0" applyFont="1" applyFill="1" applyBorder="1" applyAlignment="1" applyProtection="1">
      <alignment horizontal="left" vertical="center"/>
    </xf>
    <xf numFmtId="0" fontId="8" fillId="4" borderId="50" xfId="0" applyFont="1" applyFill="1" applyBorder="1" applyAlignment="1" applyProtection="1">
      <alignment horizontal="left" vertical="center"/>
    </xf>
    <xf numFmtId="0" fontId="3" fillId="0" borderId="54" xfId="0" applyFont="1" applyBorder="1" applyAlignment="1" applyProtection="1">
      <alignment horizontal="left" vertical="center"/>
    </xf>
    <xf numFmtId="0" fontId="3" fillId="0" borderId="55" xfId="0" applyFont="1" applyBorder="1" applyAlignment="1" applyProtection="1">
      <alignment horizontal="left" vertical="center"/>
    </xf>
    <xf numFmtId="0" fontId="3" fillId="0" borderId="56" xfId="0" applyFont="1" applyBorder="1" applyAlignment="1" applyProtection="1">
      <alignment horizontal="left" vertical="center"/>
    </xf>
    <xf numFmtId="0" fontId="3" fillId="0" borderId="57" xfId="0" applyFont="1" applyBorder="1" applyAlignment="1" applyProtection="1">
      <alignment horizontal="left" vertical="center"/>
    </xf>
    <xf numFmtId="0" fontId="0" fillId="7" borderId="0" xfId="0" applyFont="1" applyFill="1">
      <alignment vertical="center"/>
    </xf>
    <xf numFmtId="0" fontId="4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9" fillId="0" borderId="3" xfId="0" applyFont="1" applyBorder="1" applyAlignment="1" applyProtection="1">
      <alignment horizontal="center" vertical="center" shrinkToFit="1"/>
    </xf>
    <xf numFmtId="0" fontId="9" fillId="0" borderId="10" xfId="0" applyFont="1" applyBorder="1" applyAlignment="1" applyProtection="1">
      <alignment horizontal="center" vertical="center" shrinkToFit="1"/>
    </xf>
    <xf numFmtId="0" fontId="9" fillId="0" borderId="4" xfId="0" applyFont="1" applyBorder="1" applyAlignment="1" applyProtection="1">
      <alignment horizontal="center" vertical="center" shrinkToFit="1"/>
    </xf>
    <xf numFmtId="0" fontId="10" fillId="0" borderId="5" xfId="0" applyFont="1" applyBorder="1" applyAlignment="1" applyProtection="1">
      <alignment horizontal="center" vertical="center" shrinkToFit="1"/>
    </xf>
    <xf numFmtId="0" fontId="9" fillId="0" borderId="13" xfId="0" applyFont="1" applyBorder="1" applyAlignment="1" applyProtection="1">
      <alignment horizontal="center" vertical="center" shrinkToFit="1"/>
    </xf>
    <xf numFmtId="0" fontId="10" fillId="0" borderId="6" xfId="0" applyFont="1" applyBorder="1" applyAlignment="1" applyProtection="1">
      <alignment horizontal="center" vertical="center" shrinkToFit="1"/>
    </xf>
    <xf numFmtId="0" fontId="9" fillId="0" borderId="14" xfId="0" applyFont="1" applyBorder="1" applyAlignment="1" applyProtection="1">
      <alignment horizontal="center" vertical="center" shrinkToFit="1"/>
    </xf>
    <xf numFmtId="0" fontId="15" fillId="5" borderId="45" xfId="0" applyFont="1" applyFill="1" applyBorder="1" applyAlignment="1" applyProtection="1">
      <alignment horizontal="center" vertical="center" wrapText="1"/>
    </xf>
    <xf numFmtId="0" fontId="15" fillId="5" borderId="47" xfId="0" applyFont="1" applyFill="1" applyBorder="1" applyAlignment="1" applyProtection="1">
      <alignment horizontal="center" vertical="center" wrapText="1"/>
    </xf>
    <xf numFmtId="0" fontId="17" fillId="6" borderId="41" xfId="0" applyFont="1" applyFill="1" applyBorder="1" applyAlignment="1" applyProtection="1">
      <alignment horizontal="center" vertical="center" wrapText="1"/>
    </xf>
    <xf numFmtId="0" fontId="18" fillId="0" borderId="42" xfId="0" applyFont="1" applyBorder="1" applyAlignment="1" applyProtection="1">
      <alignment horizontal="justify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6" fillId="2" borderId="29" xfId="0" applyFont="1" applyFill="1" applyBorder="1" applyAlignment="1" applyProtection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93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Q100"/>
  <sheetViews>
    <sheetView showGridLines="0" tabSelected="1" zoomScaleNormal="100" zoomScaleSheetLayoutView="55" workbookViewId="0">
      <pane xSplit="3" ySplit="7" topLeftCell="D8" activePane="bottomRight" state="frozen"/>
      <selection activeCell="K50" sqref="K50"/>
      <selection pane="topRight" activeCell="K50" sqref="K50"/>
      <selection pane="bottomLeft" activeCell="K50" sqref="K50"/>
      <selection pane="bottomRight" activeCell="L10" sqref="L10"/>
    </sheetView>
  </sheetViews>
  <sheetFormatPr defaultRowHeight="16.5" x14ac:dyDescent="0.3"/>
  <cols>
    <col min="1" max="2" width="4.625" style="1" customWidth="1"/>
    <col min="3" max="3" width="25.625" style="1" customWidth="1"/>
    <col min="4" max="10" width="17.625" style="1" customWidth="1"/>
    <col min="11" max="11" width="25.625" style="1" customWidth="1"/>
    <col min="12" max="13" width="9" style="1"/>
    <col min="14" max="15" width="4.625" style="1" customWidth="1"/>
    <col min="16" max="16" width="25.625" style="1" customWidth="1"/>
    <col min="17" max="17" width="74.625" style="1" customWidth="1"/>
    <col min="18" max="16384" width="9" style="1"/>
  </cols>
  <sheetData>
    <row r="1" spans="1:17" ht="26.25" hidden="1" x14ac:dyDescent="0.3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67</v>
      </c>
      <c r="J1" s="1" t="s">
        <v>68</v>
      </c>
      <c r="K1" s="1" t="s">
        <v>69</v>
      </c>
      <c r="N1" s="10"/>
      <c r="O1" s="10"/>
      <c r="P1" s="11"/>
      <c r="Q1" s="12"/>
    </row>
    <row r="2" spans="1:17" ht="16.5" customHeight="1" x14ac:dyDescent="0.3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O2" s="10"/>
      <c r="P2" s="11"/>
      <c r="Q2" s="12"/>
    </row>
    <row r="3" spans="1:17" ht="26.25" customHeight="1" x14ac:dyDescent="0.3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N3" s="91" t="s">
        <v>71</v>
      </c>
      <c r="O3" s="91"/>
      <c r="P3" s="91"/>
      <c r="Q3" s="91"/>
    </row>
    <row r="4" spans="1:17" ht="16.5" customHeight="1" x14ac:dyDescent="0.3">
      <c r="A4" s="92" t="s">
        <v>165</v>
      </c>
      <c r="B4" s="92"/>
      <c r="C4" s="92"/>
      <c r="D4" s="92"/>
      <c r="E4" s="92"/>
      <c r="F4" s="92"/>
      <c r="G4" s="92"/>
      <c r="H4" s="92"/>
      <c r="I4" s="92"/>
      <c r="J4" s="92"/>
      <c r="K4" s="92"/>
      <c r="N4" s="52"/>
      <c r="O4" s="52"/>
      <c r="P4" s="53"/>
      <c r="Q4" s="54"/>
    </row>
    <row r="5" spans="1:17" ht="17.25" thickBot="1" x14ac:dyDescent="0.35">
      <c r="A5" s="19" t="s">
        <v>2</v>
      </c>
      <c r="B5" s="2"/>
      <c r="C5" s="2"/>
      <c r="D5" s="2"/>
      <c r="E5" s="2"/>
      <c r="F5" s="2"/>
      <c r="G5" s="2"/>
      <c r="H5" s="2"/>
      <c r="I5" s="2"/>
      <c r="J5" s="20" t="s">
        <v>3</v>
      </c>
      <c r="K5" s="3" t="s">
        <v>113</v>
      </c>
      <c r="N5" s="55"/>
      <c r="O5" s="55"/>
      <c r="P5" s="56"/>
      <c r="Q5" s="57"/>
    </row>
    <row r="6" spans="1:17" s="4" customFormat="1" ht="18" customHeight="1" thickTop="1" x14ac:dyDescent="0.3">
      <c r="A6" s="93" t="s">
        <v>4</v>
      </c>
      <c r="B6" s="94"/>
      <c r="C6" s="94"/>
      <c r="D6" s="95" t="s">
        <v>5</v>
      </c>
      <c r="E6" s="94" t="s">
        <v>6</v>
      </c>
      <c r="F6" s="94"/>
      <c r="G6" s="97"/>
      <c r="H6" s="21" t="s">
        <v>7</v>
      </c>
      <c r="I6" s="98" t="s">
        <v>8</v>
      </c>
      <c r="J6" s="21" t="s">
        <v>9</v>
      </c>
      <c r="K6" s="100" t="s">
        <v>10</v>
      </c>
      <c r="N6" s="58" t="s">
        <v>72</v>
      </c>
      <c r="O6" s="59"/>
      <c r="P6" s="59"/>
      <c r="Q6" s="102" t="s">
        <v>73</v>
      </c>
    </row>
    <row r="7" spans="1:17" s="4" customFormat="1" ht="18" customHeight="1" x14ac:dyDescent="0.3">
      <c r="A7" s="22" t="s">
        <v>11</v>
      </c>
      <c r="B7" s="23" t="s">
        <v>12</v>
      </c>
      <c r="C7" s="24" t="s">
        <v>13</v>
      </c>
      <c r="D7" s="96"/>
      <c r="E7" s="25" t="s">
        <v>14</v>
      </c>
      <c r="F7" s="26" t="s">
        <v>15</v>
      </c>
      <c r="G7" s="26" t="s">
        <v>16</v>
      </c>
      <c r="H7" s="27" t="s">
        <v>17</v>
      </c>
      <c r="I7" s="99"/>
      <c r="J7" s="27" t="s">
        <v>18</v>
      </c>
      <c r="K7" s="101"/>
      <c r="N7" s="60" t="s">
        <v>70</v>
      </c>
      <c r="O7" s="61" t="s">
        <v>74</v>
      </c>
      <c r="P7" s="61" t="s">
        <v>75</v>
      </c>
      <c r="Q7" s="103"/>
    </row>
    <row r="8" spans="1:17" x14ac:dyDescent="0.3">
      <c r="A8" s="28" t="s">
        <v>19</v>
      </c>
      <c r="B8" s="29"/>
      <c r="C8" s="29"/>
      <c r="D8" s="45">
        <f t="shared" ref="D8:J9" si="0">SUM(D9)</f>
        <v>108800</v>
      </c>
      <c r="E8" s="45">
        <f t="shared" si="0"/>
        <v>0</v>
      </c>
      <c r="F8" s="45">
        <f t="shared" si="0"/>
        <v>0</v>
      </c>
      <c r="G8" s="45">
        <f t="shared" si="0"/>
        <v>0</v>
      </c>
      <c r="H8" s="45">
        <f t="shared" si="0"/>
        <v>108800</v>
      </c>
      <c r="I8" s="45">
        <f t="shared" si="0"/>
        <v>70543.839999999997</v>
      </c>
      <c r="J8" s="45">
        <f t="shared" si="0"/>
        <v>-38256.160000000003</v>
      </c>
      <c r="K8" s="46"/>
      <c r="N8" s="62" t="s">
        <v>19</v>
      </c>
      <c r="O8" s="63"/>
      <c r="P8" s="64"/>
      <c r="Q8" s="65"/>
    </row>
    <row r="9" spans="1:17" x14ac:dyDescent="0.3">
      <c r="A9" s="30"/>
      <c r="B9" s="31" t="s">
        <v>20</v>
      </c>
      <c r="C9" s="32"/>
      <c r="D9" s="47">
        <f>SUM(D10)</f>
        <v>108800</v>
      </c>
      <c r="E9" s="47">
        <f t="shared" si="0"/>
        <v>0</v>
      </c>
      <c r="F9" s="47">
        <f t="shared" si="0"/>
        <v>0</v>
      </c>
      <c r="G9" s="47">
        <f t="shared" si="0"/>
        <v>0</v>
      </c>
      <c r="H9" s="47">
        <f t="shared" si="0"/>
        <v>108800</v>
      </c>
      <c r="I9" s="47">
        <f t="shared" si="0"/>
        <v>70543.839999999997</v>
      </c>
      <c r="J9" s="47">
        <f t="shared" si="0"/>
        <v>-38256.160000000003</v>
      </c>
      <c r="K9" s="48"/>
      <c r="N9" s="66"/>
      <c r="O9" s="67" t="s">
        <v>20</v>
      </c>
      <c r="P9" s="68"/>
      <c r="Q9" s="69"/>
    </row>
    <row r="10" spans="1:17" ht="36" x14ac:dyDescent="0.3">
      <c r="A10" s="30"/>
      <c r="B10" s="33"/>
      <c r="C10" s="34" t="s">
        <v>21</v>
      </c>
      <c r="D10" s="6">
        <v>108800</v>
      </c>
      <c r="E10" s="6"/>
      <c r="F10" s="6"/>
      <c r="G10" s="6"/>
      <c r="H10" s="6">
        <f>D10+E10+F10+G10</f>
        <v>108800</v>
      </c>
      <c r="I10" s="6">
        <v>70543.839999999997</v>
      </c>
      <c r="J10" s="6">
        <f>I10-H10</f>
        <v>-38256.160000000003</v>
      </c>
      <c r="K10" s="7" t="s">
        <v>166</v>
      </c>
      <c r="N10" s="66"/>
      <c r="O10" s="33"/>
      <c r="P10" s="70" t="s">
        <v>20</v>
      </c>
      <c r="Q10" s="71" t="s">
        <v>76</v>
      </c>
    </row>
    <row r="11" spans="1:17" x14ac:dyDescent="0.3">
      <c r="A11" s="28" t="s">
        <v>22</v>
      </c>
      <c r="B11" s="29"/>
      <c r="C11" s="29"/>
      <c r="D11" s="45">
        <f t="shared" ref="D11:J11" si="1">SUM(D12,D14,D16)</f>
        <v>362100</v>
      </c>
      <c r="E11" s="45">
        <f t="shared" si="1"/>
        <v>0</v>
      </c>
      <c r="F11" s="45">
        <f t="shared" si="1"/>
        <v>0</v>
      </c>
      <c r="G11" s="45">
        <f t="shared" si="1"/>
        <v>0</v>
      </c>
      <c r="H11" s="45">
        <f t="shared" si="1"/>
        <v>362100</v>
      </c>
      <c r="I11" s="45">
        <f t="shared" si="1"/>
        <v>291947.65999999997</v>
      </c>
      <c r="J11" s="45">
        <f t="shared" si="1"/>
        <v>-70152.340000000026</v>
      </c>
      <c r="K11" s="46"/>
      <c r="N11" s="62" t="s">
        <v>22</v>
      </c>
      <c r="O11" s="63"/>
      <c r="P11" s="64"/>
      <c r="Q11" s="65"/>
    </row>
    <row r="12" spans="1:17" x14ac:dyDescent="0.3">
      <c r="A12" s="30"/>
      <c r="B12" s="31" t="s">
        <v>23</v>
      </c>
      <c r="C12" s="32"/>
      <c r="D12" s="47">
        <f t="shared" ref="D12:J12" si="2">SUM(D13)</f>
        <v>362100</v>
      </c>
      <c r="E12" s="47">
        <f t="shared" si="2"/>
        <v>0</v>
      </c>
      <c r="F12" s="47">
        <f t="shared" si="2"/>
        <v>0</v>
      </c>
      <c r="G12" s="47">
        <f t="shared" si="2"/>
        <v>0</v>
      </c>
      <c r="H12" s="47">
        <f t="shared" si="2"/>
        <v>362100</v>
      </c>
      <c r="I12" s="47">
        <f t="shared" si="2"/>
        <v>291947.65999999997</v>
      </c>
      <c r="J12" s="47">
        <f t="shared" si="2"/>
        <v>-70152.340000000026</v>
      </c>
      <c r="K12" s="48"/>
      <c r="N12" s="66"/>
      <c r="O12" s="67" t="s">
        <v>23</v>
      </c>
      <c r="P12" s="68"/>
      <c r="Q12" s="69"/>
    </row>
    <row r="13" spans="1:17" ht="27" x14ac:dyDescent="0.3">
      <c r="A13" s="30"/>
      <c r="B13" s="33"/>
      <c r="C13" s="34" t="s">
        <v>23</v>
      </c>
      <c r="D13" s="6">
        <v>362100</v>
      </c>
      <c r="E13" s="6"/>
      <c r="F13" s="6"/>
      <c r="G13" s="6"/>
      <c r="H13" s="6">
        <f>D13+E13+F13+G13</f>
        <v>362100</v>
      </c>
      <c r="I13" s="6">
        <v>291947.65999999997</v>
      </c>
      <c r="J13" s="6">
        <f>I13-H13</f>
        <v>-70152.340000000026</v>
      </c>
      <c r="K13" s="7" t="s">
        <v>164</v>
      </c>
      <c r="N13" s="66"/>
      <c r="O13" s="33"/>
      <c r="P13" s="72" t="s">
        <v>23</v>
      </c>
      <c r="Q13" s="73" t="s">
        <v>77</v>
      </c>
    </row>
    <row r="14" spans="1:17" x14ac:dyDescent="0.3">
      <c r="A14" s="30"/>
      <c r="B14" s="35" t="s">
        <v>24</v>
      </c>
      <c r="C14" s="36"/>
      <c r="D14" s="47">
        <f t="shared" ref="D14:J14" si="3">SUM(D15)</f>
        <v>0</v>
      </c>
      <c r="E14" s="47">
        <f t="shared" si="3"/>
        <v>0</v>
      </c>
      <c r="F14" s="47">
        <f t="shared" si="3"/>
        <v>0</v>
      </c>
      <c r="G14" s="47">
        <f t="shared" si="3"/>
        <v>0</v>
      </c>
      <c r="H14" s="47">
        <f t="shared" si="3"/>
        <v>0</v>
      </c>
      <c r="I14" s="47">
        <f t="shared" si="3"/>
        <v>0</v>
      </c>
      <c r="J14" s="47">
        <f t="shared" si="3"/>
        <v>0</v>
      </c>
      <c r="K14" s="48"/>
      <c r="N14" s="66"/>
      <c r="O14" s="74" t="s">
        <v>24</v>
      </c>
      <c r="P14" s="75"/>
      <c r="Q14" s="69"/>
    </row>
    <row r="15" spans="1:17" x14ac:dyDescent="0.3">
      <c r="A15" s="30"/>
      <c r="B15" s="33"/>
      <c r="C15" s="34" t="s">
        <v>25</v>
      </c>
      <c r="D15" s="6"/>
      <c r="E15" s="6"/>
      <c r="F15" s="6"/>
      <c r="G15" s="6"/>
      <c r="H15" s="6">
        <f>D15+E15+F15+G15</f>
        <v>0</v>
      </c>
      <c r="I15" s="6"/>
      <c r="J15" s="6">
        <f>I15-H15</f>
        <v>0</v>
      </c>
      <c r="K15" s="7"/>
      <c r="N15" s="66"/>
      <c r="O15" s="33"/>
      <c r="P15" s="76" t="s">
        <v>24</v>
      </c>
      <c r="Q15" s="77" t="s">
        <v>78</v>
      </c>
    </row>
    <row r="16" spans="1:17" x14ac:dyDescent="0.3">
      <c r="A16" s="30"/>
      <c r="B16" s="35" t="s">
        <v>26</v>
      </c>
      <c r="C16" s="36"/>
      <c r="D16" s="47">
        <f>SUM(D17)</f>
        <v>0</v>
      </c>
      <c r="E16" s="47">
        <f t="shared" ref="E16:J16" si="4">SUM(E17)</f>
        <v>0</v>
      </c>
      <c r="F16" s="47">
        <f t="shared" si="4"/>
        <v>0</v>
      </c>
      <c r="G16" s="47">
        <f t="shared" si="4"/>
        <v>0</v>
      </c>
      <c r="H16" s="47">
        <f t="shared" si="4"/>
        <v>0</v>
      </c>
      <c r="I16" s="47">
        <f t="shared" si="4"/>
        <v>0</v>
      </c>
      <c r="J16" s="47">
        <f t="shared" si="4"/>
        <v>0</v>
      </c>
      <c r="K16" s="48"/>
      <c r="N16" s="66"/>
      <c r="O16" s="74" t="s">
        <v>26</v>
      </c>
      <c r="P16" s="75"/>
      <c r="Q16" s="69"/>
    </row>
    <row r="17" spans="1:17" x14ac:dyDescent="0.3">
      <c r="A17" s="30"/>
      <c r="B17" s="33"/>
      <c r="C17" s="34" t="s">
        <v>27</v>
      </c>
      <c r="D17" s="6"/>
      <c r="E17" s="6"/>
      <c r="F17" s="6"/>
      <c r="G17" s="6"/>
      <c r="H17" s="6">
        <f>D17+E17+F17+G17</f>
        <v>0</v>
      </c>
      <c r="I17" s="6"/>
      <c r="J17" s="6">
        <f>I17-H17</f>
        <v>0</v>
      </c>
      <c r="K17" s="7"/>
      <c r="N17" s="66"/>
      <c r="O17" s="33"/>
      <c r="P17" s="76" t="s">
        <v>26</v>
      </c>
      <c r="Q17" s="78" t="s">
        <v>79</v>
      </c>
    </row>
    <row r="18" spans="1:17" x14ac:dyDescent="0.3">
      <c r="A18" s="28" t="s">
        <v>28</v>
      </c>
      <c r="B18" s="29"/>
      <c r="C18" s="29"/>
      <c r="D18" s="45">
        <f>SUM(D19,D21)</f>
        <v>31940</v>
      </c>
      <c r="E18" s="45">
        <f t="shared" ref="E18:J18" si="5">SUM(E19,E21)</f>
        <v>0</v>
      </c>
      <c r="F18" s="45">
        <f t="shared" si="5"/>
        <v>0</v>
      </c>
      <c r="G18" s="45">
        <f t="shared" si="5"/>
        <v>0</v>
      </c>
      <c r="H18" s="45">
        <f t="shared" si="5"/>
        <v>31940</v>
      </c>
      <c r="I18" s="45">
        <f t="shared" si="5"/>
        <v>31143.21</v>
      </c>
      <c r="J18" s="45">
        <f t="shared" si="5"/>
        <v>-796.79000000000087</v>
      </c>
      <c r="K18" s="46"/>
      <c r="N18" s="62" t="s">
        <v>28</v>
      </c>
      <c r="O18" s="63"/>
      <c r="P18" s="64"/>
      <c r="Q18" s="65"/>
    </row>
    <row r="19" spans="1:17" x14ac:dyDescent="0.3">
      <c r="A19" s="30"/>
      <c r="B19" s="31" t="s">
        <v>29</v>
      </c>
      <c r="C19" s="32"/>
      <c r="D19" s="47">
        <f>SUM(D20)</f>
        <v>3400</v>
      </c>
      <c r="E19" s="47">
        <f t="shared" ref="E19:J19" si="6">SUM(E20)</f>
        <v>0</v>
      </c>
      <c r="F19" s="47">
        <f t="shared" si="6"/>
        <v>0</v>
      </c>
      <c r="G19" s="47">
        <f t="shared" si="6"/>
        <v>0</v>
      </c>
      <c r="H19" s="47">
        <f t="shared" si="6"/>
        <v>3400</v>
      </c>
      <c r="I19" s="47">
        <f t="shared" si="6"/>
        <v>1154</v>
      </c>
      <c r="J19" s="47">
        <f t="shared" si="6"/>
        <v>-2246</v>
      </c>
      <c r="K19" s="48"/>
      <c r="N19" s="66"/>
      <c r="O19" s="74" t="s">
        <v>29</v>
      </c>
      <c r="P19" s="75"/>
      <c r="Q19" s="79"/>
    </row>
    <row r="20" spans="1:17" x14ac:dyDescent="0.3">
      <c r="A20" s="30"/>
      <c r="B20" s="33"/>
      <c r="C20" s="34" t="s">
        <v>30</v>
      </c>
      <c r="D20" s="6">
        <v>3400</v>
      </c>
      <c r="E20" s="6"/>
      <c r="F20" s="6"/>
      <c r="G20" s="6"/>
      <c r="H20" s="6">
        <f>D20+E20+F20+G20</f>
        <v>3400</v>
      </c>
      <c r="I20" s="6">
        <v>1154</v>
      </c>
      <c r="J20" s="6">
        <f>I20-H20</f>
        <v>-2246</v>
      </c>
      <c r="K20" s="7" t="s">
        <v>163</v>
      </c>
      <c r="N20" s="66"/>
      <c r="O20" s="33"/>
      <c r="P20" s="76" t="s">
        <v>29</v>
      </c>
      <c r="Q20" s="78" t="s">
        <v>80</v>
      </c>
    </row>
    <row r="21" spans="1:17" x14ac:dyDescent="0.3">
      <c r="A21" s="30"/>
      <c r="B21" s="35" t="s">
        <v>31</v>
      </c>
      <c r="C21" s="36"/>
      <c r="D21" s="47">
        <f>SUM(D22)</f>
        <v>28540</v>
      </c>
      <c r="E21" s="47">
        <f t="shared" ref="E21:J21" si="7">SUM(E22)</f>
        <v>0</v>
      </c>
      <c r="F21" s="47">
        <f t="shared" si="7"/>
        <v>0</v>
      </c>
      <c r="G21" s="47">
        <f t="shared" si="7"/>
        <v>0</v>
      </c>
      <c r="H21" s="47">
        <f t="shared" si="7"/>
        <v>28540</v>
      </c>
      <c r="I21" s="47">
        <f t="shared" si="7"/>
        <v>29989.21</v>
      </c>
      <c r="J21" s="47">
        <f t="shared" si="7"/>
        <v>1449.2099999999991</v>
      </c>
      <c r="K21" s="48"/>
      <c r="N21" s="66"/>
      <c r="O21" s="74" t="s">
        <v>31</v>
      </c>
      <c r="P21" s="75"/>
      <c r="Q21" s="79"/>
    </row>
    <row r="22" spans="1:17" x14ac:dyDescent="0.3">
      <c r="A22" s="30"/>
      <c r="B22" s="33"/>
      <c r="C22" s="34" t="s">
        <v>32</v>
      </c>
      <c r="D22" s="6">
        <v>28540</v>
      </c>
      <c r="E22" s="6"/>
      <c r="F22" s="6"/>
      <c r="G22" s="6"/>
      <c r="H22" s="6">
        <f>D22+E22+F22+G22</f>
        <v>28540</v>
      </c>
      <c r="I22" s="6">
        <v>29989.21</v>
      </c>
      <c r="J22" s="6">
        <f>I22-H22</f>
        <v>1449.2099999999991</v>
      </c>
      <c r="K22" s="7" t="s">
        <v>162</v>
      </c>
      <c r="N22" s="66"/>
      <c r="O22" s="33"/>
      <c r="P22" s="80" t="s">
        <v>31</v>
      </c>
      <c r="Q22" s="81" t="s">
        <v>81</v>
      </c>
    </row>
    <row r="23" spans="1:17" x14ac:dyDescent="0.3">
      <c r="A23" s="28" t="s">
        <v>33</v>
      </c>
      <c r="B23" s="29"/>
      <c r="C23" s="29"/>
      <c r="D23" s="45">
        <f>SUM(D24,D27,D29)</f>
        <v>0</v>
      </c>
      <c r="E23" s="45">
        <f t="shared" ref="E23:J23" si="8">SUM(E24,E27,E29)</f>
        <v>0</v>
      </c>
      <c r="F23" s="45">
        <f t="shared" si="8"/>
        <v>0</v>
      </c>
      <c r="G23" s="45">
        <f t="shared" si="8"/>
        <v>0</v>
      </c>
      <c r="H23" s="45">
        <f t="shared" si="8"/>
        <v>0</v>
      </c>
      <c r="I23" s="45">
        <f t="shared" si="8"/>
        <v>0</v>
      </c>
      <c r="J23" s="45">
        <f t="shared" si="8"/>
        <v>0</v>
      </c>
      <c r="K23" s="46"/>
      <c r="N23" s="62" t="s">
        <v>33</v>
      </c>
      <c r="O23" s="63"/>
      <c r="P23" s="64"/>
      <c r="Q23" s="65"/>
    </row>
    <row r="24" spans="1:17" x14ac:dyDescent="0.3">
      <c r="A24" s="30"/>
      <c r="B24" s="31" t="s">
        <v>34</v>
      </c>
      <c r="C24" s="32"/>
      <c r="D24" s="47">
        <f>SUM(D25:D26)</f>
        <v>0</v>
      </c>
      <c r="E24" s="47">
        <f t="shared" ref="E24:J24" si="9">SUM(E25:E26)</f>
        <v>0</v>
      </c>
      <c r="F24" s="47">
        <f t="shared" si="9"/>
        <v>0</v>
      </c>
      <c r="G24" s="47">
        <f t="shared" si="9"/>
        <v>0</v>
      </c>
      <c r="H24" s="47">
        <f t="shared" si="9"/>
        <v>0</v>
      </c>
      <c r="I24" s="47">
        <f t="shared" si="9"/>
        <v>0</v>
      </c>
      <c r="J24" s="47">
        <f t="shared" si="9"/>
        <v>0</v>
      </c>
      <c r="K24" s="48"/>
      <c r="N24" s="66"/>
      <c r="O24" s="74" t="s">
        <v>82</v>
      </c>
      <c r="P24" s="75"/>
      <c r="Q24" s="79"/>
    </row>
    <row r="25" spans="1:17" ht="27" x14ac:dyDescent="0.3">
      <c r="A25" s="30"/>
      <c r="B25" s="33"/>
      <c r="C25" s="37" t="s">
        <v>35</v>
      </c>
      <c r="D25" s="6"/>
      <c r="E25" s="6"/>
      <c r="F25" s="6"/>
      <c r="G25" s="6"/>
      <c r="H25" s="6">
        <f t="shared" ref="H25:H26" si="10">D25+E25+F25+G25</f>
        <v>0</v>
      </c>
      <c r="I25" s="6"/>
      <c r="J25" s="6">
        <f t="shared" ref="J25:J26" si="11">I25-H25</f>
        <v>0</v>
      </c>
      <c r="K25" s="7"/>
      <c r="N25" s="66"/>
      <c r="O25" s="33"/>
      <c r="P25" s="80" t="s">
        <v>35</v>
      </c>
      <c r="Q25" s="81" t="s">
        <v>83</v>
      </c>
    </row>
    <row r="26" spans="1:17" x14ac:dyDescent="0.3">
      <c r="A26" s="30"/>
      <c r="B26" s="33"/>
      <c r="C26" s="38" t="s">
        <v>36</v>
      </c>
      <c r="D26" s="6"/>
      <c r="E26" s="6"/>
      <c r="F26" s="6"/>
      <c r="G26" s="6"/>
      <c r="H26" s="6">
        <f t="shared" si="10"/>
        <v>0</v>
      </c>
      <c r="I26" s="6"/>
      <c r="J26" s="6">
        <f t="shared" si="11"/>
        <v>0</v>
      </c>
      <c r="K26" s="7"/>
      <c r="N26" s="66"/>
      <c r="O26" s="33"/>
      <c r="P26" s="80" t="s">
        <v>36</v>
      </c>
      <c r="Q26" s="82" t="s">
        <v>84</v>
      </c>
    </row>
    <row r="27" spans="1:17" x14ac:dyDescent="0.3">
      <c r="A27" s="30"/>
      <c r="B27" s="35" t="s">
        <v>37</v>
      </c>
      <c r="C27" s="36"/>
      <c r="D27" s="47">
        <f t="shared" ref="D27:J29" si="12">SUM(D28)</f>
        <v>0</v>
      </c>
      <c r="E27" s="47">
        <f t="shared" si="12"/>
        <v>0</v>
      </c>
      <c r="F27" s="47">
        <f t="shared" si="12"/>
        <v>0</v>
      </c>
      <c r="G27" s="47">
        <f t="shared" si="12"/>
        <v>0</v>
      </c>
      <c r="H27" s="47">
        <f t="shared" si="12"/>
        <v>0</v>
      </c>
      <c r="I27" s="47">
        <f t="shared" si="12"/>
        <v>0</v>
      </c>
      <c r="J27" s="47">
        <f t="shared" si="12"/>
        <v>0</v>
      </c>
      <c r="K27" s="48"/>
      <c r="N27" s="66"/>
      <c r="O27" s="74" t="s">
        <v>38</v>
      </c>
      <c r="P27" s="75"/>
      <c r="Q27" s="83"/>
    </row>
    <row r="28" spans="1:17" x14ac:dyDescent="0.3">
      <c r="A28" s="30"/>
      <c r="B28" s="33"/>
      <c r="C28" s="34" t="s">
        <v>38</v>
      </c>
      <c r="D28" s="6"/>
      <c r="E28" s="6"/>
      <c r="F28" s="6"/>
      <c r="G28" s="6"/>
      <c r="H28" s="6">
        <f>D28+E28+F28+G28</f>
        <v>0</v>
      </c>
      <c r="I28" s="6"/>
      <c r="J28" s="6">
        <f>I28-H28</f>
        <v>0</v>
      </c>
      <c r="K28" s="7"/>
      <c r="N28" s="66"/>
      <c r="O28" s="33"/>
      <c r="P28" s="76" t="s">
        <v>38</v>
      </c>
      <c r="Q28" s="77" t="s">
        <v>85</v>
      </c>
    </row>
    <row r="29" spans="1:17" x14ac:dyDescent="0.3">
      <c r="A29" s="30"/>
      <c r="B29" s="35" t="s">
        <v>39</v>
      </c>
      <c r="C29" s="36"/>
      <c r="D29" s="47">
        <f t="shared" si="12"/>
        <v>0</v>
      </c>
      <c r="E29" s="47">
        <f t="shared" si="12"/>
        <v>0</v>
      </c>
      <c r="F29" s="47">
        <f t="shared" si="12"/>
        <v>0</v>
      </c>
      <c r="G29" s="47">
        <f t="shared" si="12"/>
        <v>0</v>
      </c>
      <c r="H29" s="47">
        <f t="shared" si="12"/>
        <v>0</v>
      </c>
      <c r="I29" s="47">
        <f t="shared" si="12"/>
        <v>0</v>
      </c>
      <c r="J29" s="47">
        <f t="shared" si="12"/>
        <v>0</v>
      </c>
      <c r="K29" s="48"/>
      <c r="N29" s="66"/>
      <c r="O29" s="74" t="s">
        <v>39</v>
      </c>
      <c r="P29" s="75"/>
      <c r="Q29" s="79"/>
    </row>
    <row r="30" spans="1:17" x14ac:dyDescent="0.3">
      <c r="A30" s="30"/>
      <c r="B30" s="33"/>
      <c r="C30" s="34" t="s">
        <v>39</v>
      </c>
      <c r="D30" s="6"/>
      <c r="E30" s="6"/>
      <c r="F30" s="6"/>
      <c r="G30" s="6"/>
      <c r="H30" s="6">
        <f>D30+E30+F30+G30</f>
        <v>0</v>
      </c>
      <c r="I30" s="6"/>
      <c r="J30" s="6">
        <f>I30-H30</f>
        <v>0</v>
      </c>
      <c r="K30" s="7"/>
      <c r="N30" s="66"/>
      <c r="O30" s="33"/>
      <c r="P30" s="80" t="s">
        <v>39</v>
      </c>
      <c r="Q30" s="82" t="s">
        <v>86</v>
      </c>
    </row>
    <row r="31" spans="1:17" x14ac:dyDescent="0.3">
      <c r="A31" s="28" t="s">
        <v>40</v>
      </c>
      <c r="B31" s="29"/>
      <c r="C31" s="29"/>
      <c r="D31" s="45">
        <f t="shared" ref="D31:J32" si="13">SUM(D32)</f>
        <v>0</v>
      </c>
      <c r="E31" s="45">
        <f t="shared" si="13"/>
        <v>0</v>
      </c>
      <c r="F31" s="45">
        <f t="shared" si="13"/>
        <v>0</v>
      </c>
      <c r="G31" s="45">
        <f t="shared" si="13"/>
        <v>0</v>
      </c>
      <c r="H31" s="45">
        <f t="shared" si="13"/>
        <v>0</v>
      </c>
      <c r="I31" s="45">
        <f t="shared" si="13"/>
        <v>0</v>
      </c>
      <c r="J31" s="45">
        <f t="shared" si="13"/>
        <v>0</v>
      </c>
      <c r="K31" s="46"/>
      <c r="N31" s="62" t="s">
        <v>40</v>
      </c>
      <c r="O31" s="63"/>
      <c r="P31" s="64"/>
      <c r="Q31" s="65"/>
    </row>
    <row r="32" spans="1:17" x14ac:dyDescent="0.3">
      <c r="A32" s="30"/>
      <c r="B32" s="31" t="s">
        <v>40</v>
      </c>
      <c r="C32" s="32"/>
      <c r="D32" s="47">
        <f>SUM(D33)</f>
        <v>0</v>
      </c>
      <c r="E32" s="47">
        <f t="shared" si="13"/>
        <v>0</v>
      </c>
      <c r="F32" s="47">
        <f t="shared" si="13"/>
        <v>0</v>
      </c>
      <c r="G32" s="47">
        <f t="shared" si="13"/>
        <v>0</v>
      </c>
      <c r="H32" s="47">
        <f t="shared" si="13"/>
        <v>0</v>
      </c>
      <c r="I32" s="47">
        <f t="shared" si="13"/>
        <v>0</v>
      </c>
      <c r="J32" s="47">
        <f t="shared" si="13"/>
        <v>0</v>
      </c>
      <c r="K32" s="48"/>
      <c r="N32" s="66"/>
      <c r="O32" s="74" t="s">
        <v>40</v>
      </c>
      <c r="P32" s="75"/>
      <c r="Q32" s="79"/>
    </row>
    <row r="33" spans="1:17" x14ac:dyDescent="0.3">
      <c r="A33" s="30"/>
      <c r="B33" s="33"/>
      <c r="C33" s="34" t="s">
        <v>40</v>
      </c>
      <c r="D33" s="6"/>
      <c r="E33" s="6"/>
      <c r="F33" s="6"/>
      <c r="G33" s="6"/>
      <c r="H33" s="6">
        <f>D33+E33+F33+G33</f>
        <v>0</v>
      </c>
      <c r="I33" s="6"/>
      <c r="J33" s="6">
        <f>I33-H33</f>
        <v>0</v>
      </c>
      <c r="K33" s="7"/>
      <c r="N33" s="66"/>
      <c r="O33" s="33"/>
      <c r="P33" s="70" t="s">
        <v>40</v>
      </c>
      <c r="Q33" s="71" t="s">
        <v>87</v>
      </c>
    </row>
    <row r="34" spans="1:17" x14ac:dyDescent="0.3">
      <c r="A34" s="28" t="s">
        <v>41</v>
      </c>
      <c r="B34" s="29"/>
      <c r="C34" s="29"/>
      <c r="D34" s="45">
        <f t="shared" ref="D34:J35" si="14">SUM(D35)</f>
        <v>771720</v>
      </c>
      <c r="E34" s="45">
        <f t="shared" si="14"/>
        <v>0</v>
      </c>
      <c r="F34" s="45">
        <f t="shared" si="14"/>
        <v>0</v>
      </c>
      <c r="G34" s="45">
        <f t="shared" si="14"/>
        <v>0</v>
      </c>
      <c r="H34" s="45">
        <f t="shared" si="14"/>
        <v>771720</v>
      </c>
      <c r="I34" s="45">
        <f t="shared" si="14"/>
        <v>700000</v>
      </c>
      <c r="J34" s="45">
        <f t="shared" si="14"/>
        <v>-71720</v>
      </c>
      <c r="K34" s="46"/>
      <c r="N34" s="62" t="s">
        <v>41</v>
      </c>
      <c r="O34" s="63"/>
      <c r="P34" s="64"/>
      <c r="Q34" s="65"/>
    </row>
    <row r="35" spans="1:17" x14ac:dyDescent="0.3">
      <c r="A35" s="30"/>
      <c r="B35" s="31" t="s">
        <v>41</v>
      </c>
      <c r="C35" s="32"/>
      <c r="D35" s="47">
        <f>SUM(D36)</f>
        <v>771720</v>
      </c>
      <c r="E35" s="47">
        <f t="shared" si="14"/>
        <v>0</v>
      </c>
      <c r="F35" s="47">
        <f t="shared" si="14"/>
        <v>0</v>
      </c>
      <c r="G35" s="47">
        <f t="shared" si="14"/>
        <v>0</v>
      </c>
      <c r="H35" s="47">
        <f t="shared" si="14"/>
        <v>771720</v>
      </c>
      <c r="I35" s="47">
        <f t="shared" si="14"/>
        <v>700000</v>
      </c>
      <c r="J35" s="47">
        <f t="shared" si="14"/>
        <v>-71720</v>
      </c>
      <c r="K35" s="48"/>
      <c r="N35" s="66"/>
      <c r="O35" s="67" t="s">
        <v>41</v>
      </c>
      <c r="P35" s="68"/>
      <c r="Q35" s="69"/>
    </row>
    <row r="36" spans="1:17" x14ac:dyDescent="0.3">
      <c r="A36" s="30"/>
      <c r="B36" s="33"/>
      <c r="C36" s="34" t="s">
        <v>42</v>
      </c>
      <c r="D36" s="6">
        <v>771720</v>
      </c>
      <c r="E36" s="6"/>
      <c r="F36" s="6"/>
      <c r="G36" s="6"/>
      <c r="H36" s="6">
        <f>D36+E36+F36+G36</f>
        <v>771720</v>
      </c>
      <c r="I36" s="6">
        <v>700000</v>
      </c>
      <c r="J36" s="6">
        <f>I36-H36</f>
        <v>-71720</v>
      </c>
      <c r="K36" s="7" t="s">
        <v>161</v>
      </c>
      <c r="N36" s="66"/>
      <c r="O36" s="33"/>
      <c r="P36" s="70" t="s">
        <v>42</v>
      </c>
      <c r="Q36" s="71" t="s">
        <v>88</v>
      </c>
    </row>
    <row r="37" spans="1:17" x14ac:dyDescent="0.3">
      <c r="A37" s="28" t="s">
        <v>43</v>
      </c>
      <c r="B37" s="29"/>
      <c r="C37" s="29"/>
      <c r="D37" s="45">
        <f>SUM(D38,D41)</f>
        <v>0</v>
      </c>
      <c r="E37" s="45">
        <f t="shared" ref="E37:J37" si="15">SUM(E38,E41)</f>
        <v>0</v>
      </c>
      <c r="F37" s="45">
        <f t="shared" si="15"/>
        <v>0</v>
      </c>
      <c r="G37" s="45">
        <f t="shared" si="15"/>
        <v>0</v>
      </c>
      <c r="H37" s="45">
        <f t="shared" si="15"/>
        <v>0</v>
      </c>
      <c r="I37" s="45">
        <f t="shared" si="15"/>
        <v>0</v>
      </c>
      <c r="J37" s="45">
        <f t="shared" si="15"/>
        <v>0</v>
      </c>
      <c r="K37" s="46"/>
      <c r="N37" s="62" t="s">
        <v>43</v>
      </c>
      <c r="O37" s="63"/>
      <c r="P37" s="64"/>
      <c r="Q37" s="65"/>
    </row>
    <row r="38" spans="1:17" x14ac:dyDescent="0.3">
      <c r="A38" s="30"/>
      <c r="B38" s="31" t="s">
        <v>44</v>
      </c>
      <c r="C38" s="32"/>
      <c r="D38" s="47">
        <f>SUM(D39:D40)</f>
        <v>0</v>
      </c>
      <c r="E38" s="47">
        <f t="shared" ref="E38:J38" si="16">SUM(E39:E40)</f>
        <v>0</v>
      </c>
      <c r="F38" s="47">
        <f t="shared" si="16"/>
        <v>0</v>
      </c>
      <c r="G38" s="47">
        <f t="shared" si="16"/>
        <v>0</v>
      </c>
      <c r="H38" s="47">
        <f t="shared" si="16"/>
        <v>0</v>
      </c>
      <c r="I38" s="47">
        <f t="shared" si="16"/>
        <v>0</v>
      </c>
      <c r="J38" s="47">
        <f t="shared" si="16"/>
        <v>0</v>
      </c>
      <c r="K38" s="48"/>
      <c r="N38" s="66"/>
      <c r="O38" s="74" t="s">
        <v>44</v>
      </c>
      <c r="P38" s="75"/>
      <c r="Q38" s="79"/>
    </row>
    <row r="39" spans="1:17" x14ac:dyDescent="0.3">
      <c r="A39" s="30"/>
      <c r="B39" s="33"/>
      <c r="C39" s="37" t="s">
        <v>45</v>
      </c>
      <c r="D39" s="6"/>
      <c r="E39" s="6"/>
      <c r="F39" s="6"/>
      <c r="G39" s="6"/>
      <c r="H39" s="6">
        <f t="shared" ref="H39:H40" si="17">D39+E39+F39+G39</f>
        <v>0</v>
      </c>
      <c r="I39" s="6"/>
      <c r="J39" s="6">
        <f t="shared" ref="J39:J40" si="18">I39-H39</f>
        <v>0</v>
      </c>
      <c r="K39" s="7"/>
      <c r="N39" s="66"/>
      <c r="O39" s="33"/>
      <c r="P39" s="70" t="s">
        <v>89</v>
      </c>
      <c r="Q39" s="71" t="s">
        <v>90</v>
      </c>
    </row>
    <row r="40" spans="1:17" x14ac:dyDescent="0.3">
      <c r="A40" s="30"/>
      <c r="B40" s="33"/>
      <c r="C40" s="38" t="s">
        <v>46</v>
      </c>
      <c r="D40" s="6"/>
      <c r="E40" s="6"/>
      <c r="F40" s="6"/>
      <c r="G40" s="6"/>
      <c r="H40" s="6">
        <f t="shared" si="17"/>
        <v>0</v>
      </c>
      <c r="I40" s="6"/>
      <c r="J40" s="6">
        <f t="shared" si="18"/>
        <v>0</v>
      </c>
      <c r="K40" s="7"/>
      <c r="N40" s="66"/>
      <c r="O40" s="33"/>
      <c r="P40" s="76" t="s">
        <v>91</v>
      </c>
      <c r="Q40" s="77" t="s">
        <v>92</v>
      </c>
    </row>
    <row r="41" spans="1:17" x14ac:dyDescent="0.3">
      <c r="A41" s="30"/>
      <c r="B41" s="35" t="s">
        <v>47</v>
      </c>
      <c r="C41" s="36"/>
      <c r="D41" s="47">
        <f>SUM(D42)</f>
        <v>0</v>
      </c>
      <c r="E41" s="47">
        <f t="shared" ref="E41:J41" si="19">SUM(E42)</f>
        <v>0</v>
      </c>
      <c r="F41" s="47">
        <f t="shared" si="19"/>
        <v>0</v>
      </c>
      <c r="G41" s="47">
        <f t="shared" si="19"/>
        <v>0</v>
      </c>
      <c r="H41" s="47">
        <f t="shared" si="19"/>
        <v>0</v>
      </c>
      <c r="I41" s="47">
        <f t="shared" si="19"/>
        <v>0</v>
      </c>
      <c r="J41" s="47">
        <f t="shared" si="19"/>
        <v>0</v>
      </c>
      <c r="K41" s="48"/>
      <c r="N41" s="66"/>
      <c r="O41" s="74" t="s">
        <v>47</v>
      </c>
      <c r="P41" s="75"/>
      <c r="Q41" s="79"/>
    </row>
    <row r="42" spans="1:17" x14ac:dyDescent="0.3">
      <c r="A42" s="30"/>
      <c r="B42" s="33"/>
      <c r="C42" s="34" t="s">
        <v>47</v>
      </c>
      <c r="D42" s="6"/>
      <c r="E42" s="6"/>
      <c r="F42" s="6"/>
      <c r="G42" s="6"/>
      <c r="H42" s="6">
        <f>D42+E42+F42+G42</f>
        <v>0</v>
      </c>
      <c r="I42" s="6"/>
      <c r="J42" s="6">
        <f>I42-H42</f>
        <v>0</v>
      </c>
      <c r="K42" s="7"/>
      <c r="N42" s="66"/>
      <c r="O42" s="33"/>
      <c r="P42" s="80" t="s">
        <v>47</v>
      </c>
      <c r="Q42" s="82" t="s">
        <v>93</v>
      </c>
    </row>
    <row r="43" spans="1:17" x14ac:dyDescent="0.3">
      <c r="A43" s="28" t="s">
        <v>48</v>
      </c>
      <c r="B43" s="29"/>
      <c r="C43" s="29"/>
      <c r="D43" s="45">
        <f>SUM(D44,D46,D48,D50)</f>
        <v>0</v>
      </c>
      <c r="E43" s="45">
        <f t="shared" ref="E43:J43" si="20">SUM(E44,E46,E48,E50)</f>
        <v>0</v>
      </c>
      <c r="F43" s="45">
        <f t="shared" si="20"/>
        <v>0</v>
      </c>
      <c r="G43" s="45">
        <f t="shared" si="20"/>
        <v>0</v>
      </c>
      <c r="H43" s="45">
        <f t="shared" si="20"/>
        <v>0</v>
      </c>
      <c r="I43" s="45">
        <f t="shared" si="20"/>
        <v>0</v>
      </c>
      <c r="J43" s="45">
        <f t="shared" si="20"/>
        <v>0</v>
      </c>
      <c r="K43" s="46"/>
      <c r="N43" s="62" t="s">
        <v>48</v>
      </c>
      <c r="O43" s="63"/>
      <c r="P43" s="64"/>
      <c r="Q43" s="65"/>
    </row>
    <row r="44" spans="1:17" x14ac:dyDescent="0.3">
      <c r="A44" s="39"/>
      <c r="B44" s="35" t="s">
        <v>49</v>
      </c>
      <c r="C44" s="36"/>
      <c r="D44" s="47">
        <f>SUM(D45)</f>
        <v>0</v>
      </c>
      <c r="E44" s="47">
        <f t="shared" ref="E44:J44" si="21">SUM(E45)</f>
        <v>0</v>
      </c>
      <c r="F44" s="47">
        <f t="shared" si="21"/>
        <v>0</v>
      </c>
      <c r="G44" s="47">
        <f t="shared" si="21"/>
        <v>0</v>
      </c>
      <c r="H44" s="47">
        <f t="shared" si="21"/>
        <v>0</v>
      </c>
      <c r="I44" s="47">
        <f t="shared" si="21"/>
        <v>0</v>
      </c>
      <c r="J44" s="47">
        <f t="shared" si="21"/>
        <v>0</v>
      </c>
      <c r="K44" s="48"/>
      <c r="N44" s="84"/>
      <c r="O44" s="74" t="s">
        <v>49</v>
      </c>
      <c r="P44" s="75"/>
      <c r="Q44" s="79"/>
    </row>
    <row r="45" spans="1:17" ht="27" x14ac:dyDescent="0.3">
      <c r="A45" s="39"/>
      <c r="B45" s="33"/>
      <c r="C45" s="34" t="s">
        <v>50</v>
      </c>
      <c r="D45" s="6"/>
      <c r="E45" s="6"/>
      <c r="F45" s="6"/>
      <c r="G45" s="6"/>
      <c r="H45" s="6">
        <f>D45+E45+F45+G45</f>
        <v>0</v>
      </c>
      <c r="I45" s="6"/>
      <c r="J45" s="6">
        <f>I45-H45</f>
        <v>0</v>
      </c>
      <c r="K45" s="7"/>
      <c r="N45" s="84"/>
      <c r="O45" s="33"/>
      <c r="P45" s="76" t="s">
        <v>49</v>
      </c>
      <c r="Q45" s="78" t="s">
        <v>94</v>
      </c>
    </row>
    <row r="46" spans="1:17" x14ac:dyDescent="0.3">
      <c r="A46" s="30"/>
      <c r="B46" s="35" t="s">
        <v>51</v>
      </c>
      <c r="C46" s="36"/>
      <c r="D46" s="47">
        <f>SUM(D47)</f>
        <v>0</v>
      </c>
      <c r="E46" s="47">
        <f t="shared" ref="E46:J46" si="22">SUM(E47)</f>
        <v>0</v>
      </c>
      <c r="F46" s="47">
        <f t="shared" si="22"/>
        <v>0</v>
      </c>
      <c r="G46" s="47">
        <f t="shared" si="22"/>
        <v>0</v>
      </c>
      <c r="H46" s="47">
        <f t="shared" si="22"/>
        <v>0</v>
      </c>
      <c r="I46" s="47">
        <f t="shared" si="22"/>
        <v>0</v>
      </c>
      <c r="J46" s="47">
        <f t="shared" si="22"/>
        <v>0</v>
      </c>
      <c r="K46" s="48"/>
      <c r="N46" s="66"/>
      <c r="O46" s="74" t="s">
        <v>51</v>
      </c>
      <c r="P46" s="75"/>
      <c r="Q46" s="79"/>
    </row>
    <row r="47" spans="1:17" ht="40.5" x14ac:dyDescent="0.3">
      <c r="A47" s="30"/>
      <c r="B47" s="33"/>
      <c r="C47" s="34" t="s">
        <v>51</v>
      </c>
      <c r="D47" s="6"/>
      <c r="E47" s="6"/>
      <c r="F47" s="6"/>
      <c r="G47" s="6"/>
      <c r="H47" s="6">
        <f>D47+E47+F47+G47</f>
        <v>0</v>
      </c>
      <c r="I47" s="6"/>
      <c r="J47" s="6">
        <f>I47-H47</f>
        <v>0</v>
      </c>
      <c r="K47" s="7"/>
      <c r="N47" s="66"/>
      <c r="O47" s="33"/>
      <c r="P47" s="80" t="s">
        <v>51</v>
      </c>
      <c r="Q47" s="81" t="s">
        <v>95</v>
      </c>
    </row>
    <row r="48" spans="1:17" x14ac:dyDescent="0.3">
      <c r="A48" s="30"/>
      <c r="B48" s="35" t="s">
        <v>52</v>
      </c>
      <c r="C48" s="36"/>
      <c r="D48" s="47">
        <f>SUM(D49)</f>
        <v>0</v>
      </c>
      <c r="E48" s="47">
        <f t="shared" ref="E48:J48" si="23">SUM(E49)</f>
        <v>0</v>
      </c>
      <c r="F48" s="47">
        <f t="shared" si="23"/>
        <v>0</v>
      </c>
      <c r="G48" s="47">
        <f t="shared" si="23"/>
        <v>0</v>
      </c>
      <c r="H48" s="47">
        <f t="shared" si="23"/>
        <v>0</v>
      </c>
      <c r="I48" s="47">
        <f t="shared" si="23"/>
        <v>0</v>
      </c>
      <c r="J48" s="47">
        <f t="shared" si="23"/>
        <v>0</v>
      </c>
      <c r="K48" s="48"/>
      <c r="N48" s="66"/>
      <c r="O48" s="74" t="s">
        <v>96</v>
      </c>
      <c r="P48" s="75"/>
      <c r="Q48" s="79"/>
    </row>
    <row r="49" spans="1:17" x14ac:dyDescent="0.3">
      <c r="A49" s="30"/>
      <c r="B49" s="33"/>
      <c r="C49" s="34" t="s">
        <v>52</v>
      </c>
      <c r="D49" s="6"/>
      <c r="E49" s="6"/>
      <c r="F49" s="6"/>
      <c r="G49" s="6"/>
      <c r="H49" s="6">
        <f>D49+E49+F49+G49</f>
        <v>0</v>
      </c>
      <c r="I49" s="6"/>
      <c r="J49" s="6">
        <f>I49-H49</f>
        <v>0</v>
      </c>
      <c r="K49" s="7"/>
      <c r="N49" s="66"/>
      <c r="O49" s="33"/>
      <c r="P49" s="76" t="s">
        <v>96</v>
      </c>
      <c r="Q49" s="77" t="s">
        <v>97</v>
      </c>
    </row>
    <row r="50" spans="1:17" x14ac:dyDescent="0.3">
      <c r="A50" s="30"/>
      <c r="B50" s="35" t="s">
        <v>53</v>
      </c>
      <c r="C50" s="36"/>
      <c r="D50" s="47">
        <f>SUM(D51)</f>
        <v>0</v>
      </c>
      <c r="E50" s="47">
        <f t="shared" ref="E50:J50" si="24">SUM(E51)</f>
        <v>0</v>
      </c>
      <c r="F50" s="47">
        <f t="shared" si="24"/>
        <v>0</v>
      </c>
      <c r="G50" s="47">
        <f t="shared" si="24"/>
        <v>0</v>
      </c>
      <c r="H50" s="47">
        <f t="shared" si="24"/>
        <v>0</v>
      </c>
      <c r="I50" s="47">
        <f t="shared" si="24"/>
        <v>0</v>
      </c>
      <c r="J50" s="47">
        <f t="shared" si="24"/>
        <v>0</v>
      </c>
      <c r="K50" s="48"/>
      <c r="N50" s="66"/>
      <c r="O50" s="74" t="s">
        <v>53</v>
      </c>
      <c r="P50" s="75"/>
      <c r="Q50" s="79"/>
    </row>
    <row r="51" spans="1:17" x14ac:dyDescent="0.3">
      <c r="A51" s="30"/>
      <c r="B51" s="33"/>
      <c r="C51" s="34" t="s">
        <v>53</v>
      </c>
      <c r="D51" s="6"/>
      <c r="E51" s="6"/>
      <c r="F51" s="6"/>
      <c r="G51" s="6"/>
      <c r="H51" s="6">
        <f>D51+E51+F51+G51</f>
        <v>0</v>
      </c>
      <c r="I51" s="6"/>
      <c r="J51" s="6">
        <f>I51-H51</f>
        <v>0</v>
      </c>
      <c r="K51" s="7"/>
      <c r="N51" s="66"/>
      <c r="O51" s="33"/>
      <c r="P51" s="76" t="s">
        <v>53</v>
      </c>
      <c r="Q51" s="77" t="s">
        <v>98</v>
      </c>
    </row>
    <row r="52" spans="1:17" x14ac:dyDescent="0.3">
      <c r="A52" s="28" t="s">
        <v>54</v>
      </c>
      <c r="B52" s="40"/>
      <c r="C52" s="41"/>
      <c r="D52" s="45">
        <f>SUM(D53)</f>
        <v>0</v>
      </c>
      <c r="E52" s="45">
        <f t="shared" ref="E52:J52" si="25">SUM(E53)</f>
        <v>0</v>
      </c>
      <c r="F52" s="45">
        <f t="shared" si="25"/>
        <v>0</v>
      </c>
      <c r="G52" s="45">
        <f t="shared" si="25"/>
        <v>0</v>
      </c>
      <c r="H52" s="45">
        <f t="shared" si="25"/>
        <v>0</v>
      </c>
      <c r="I52" s="45">
        <f>SUM(I53)</f>
        <v>8786.1200000000008</v>
      </c>
      <c r="J52" s="45">
        <f t="shared" si="25"/>
        <v>8786.1200000000008</v>
      </c>
      <c r="K52" s="46"/>
      <c r="N52" s="62" t="s">
        <v>54</v>
      </c>
      <c r="O52" s="63"/>
      <c r="P52" s="64"/>
      <c r="Q52" s="65"/>
    </row>
    <row r="53" spans="1:17" x14ac:dyDescent="0.3">
      <c r="A53" s="30"/>
      <c r="B53" s="35" t="s">
        <v>55</v>
      </c>
      <c r="C53" s="42"/>
      <c r="D53" s="47">
        <f>SUM(D54:D55)</f>
        <v>0</v>
      </c>
      <c r="E53" s="47">
        <f t="shared" ref="E53:J53" si="26">SUM(E54:E55)</f>
        <v>0</v>
      </c>
      <c r="F53" s="47">
        <f t="shared" si="26"/>
        <v>0</v>
      </c>
      <c r="G53" s="47">
        <f t="shared" si="26"/>
        <v>0</v>
      </c>
      <c r="H53" s="47">
        <f t="shared" si="26"/>
        <v>0</v>
      </c>
      <c r="I53" s="47">
        <f t="shared" si="26"/>
        <v>8786.1200000000008</v>
      </c>
      <c r="J53" s="47">
        <f t="shared" si="26"/>
        <v>8786.1200000000008</v>
      </c>
      <c r="K53" s="48"/>
      <c r="N53" s="66"/>
      <c r="O53" s="74" t="s">
        <v>54</v>
      </c>
      <c r="P53" s="75"/>
      <c r="Q53" s="79"/>
    </row>
    <row r="54" spans="1:17" ht="27" x14ac:dyDescent="0.3">
      <c r="A54" s="30"/>
      <c r="B54" s="33"/>
      <c r="C54" s="43" t="s">
        <v>56</v>
      </c>
      <c r="D54" s="8"/>
      <c r="E54" s="8"/>
      <c r="F54" s="8"/>
      <c r="G54" s="8"/>
      <c r="H54" s="8">
        <f t="shared" ref="H54:H55" si="27">D54+E54+F54+G54</f>
        <v>0</v>
      </c>
      <c r="I54" s="8">
        <v>0</v>
      </c>
      <c r="J54" s="6">
        <f t="shared" ref="J54:J55" si="28">I54-H54</f>
        <v>0</v>
      </c>
      <c r="K54" s="9"/>
      <c r="N54" s="66"/>
      <c r="O54" s="33"/>
      <c r="P54" s="80" t="s">
        <v>99</v>
      </c>
      <c r="Q54" s="81" t="s">
        <v>100</v>
      </c>
    </row>
    <row r="55" spans="1:17" ht="17.25" thickBot="1" x14ac:dyDescent="0.35">
      <c r="A55" s="30"/>
      <c r="B55" s="33"/>
      <c r="C55" s="44" t="s">
        <v>57</v>
      </c>
      <c r="D55" s="8"/>
      <c r="E55" s="8"/>
      <c r="F55" s="8"/>
      <c r="G55" s="8"/>
      <c r="H55" s="6">
        <f t="shared" si="27"/>
        <v>0</v>
      </c>
      <c r="I55" s="6">
        <v>8786.1200000000008</v>
      </c>
      <c r="J55" s="6">
        <f t="shared" si="28"/>
        <v>8786.1200000000008</v>
      </c>
      <c r="K55" s="9"/>
      <c r="N55" s="85"/>
      <c r="O55" s="86"/>
      <c r="P55" s="87" t="s">
        <v>57</v>
      </c>
      <c r="Q55" s="88" t="s">
        <v>101</v>
      </c>
    </row>
    <row r="56" spans="1:17" ht="17.25" customHeight="1" thickTop="1" thickBot="1" x14ac:dyDescent="0.35">
      <c r="A56" s="106" t="s">
        <v>58</v>
      </c>
      <c r="B56" s="107"/>
      <c r="C56" s="107"/>
      <c r="D56" s="49">
        <f>SUM(D8,D11,D18,D23,D31,D34,D37,D43,D52)</f>
        <v>1274560</v>
      </c>
      <c r="E56" s="49">
        <f t="shared" ref="E56:J56" si="29">SUM(E8,E11,E18,E23,E31,E34,E37,E43,E52)</f>
        <v>0</v>
      </c>
      <c r="F56" s="49">
        <f t="shared" si="29"/>
        <v>0</v>
      </c>
      <c r="G56" s="49">
        <f t="shared" si="29"/>
        <v>0</v>
      </c>
      <c r="H56" s="49">
        <f t="shared" si="29"/>
        <v>1274560</v>
      </c>
      <c r="I56" s="49">
        <f t="shared" si="29"/>
        <v>1102420.83</v>
      </c>
      <c r="J56" s="49">
        <f t="shared" si="29"/>
        <v>-172139.17000000004</v>
      </c>
      <c r="K56" s="50"/>
      <c r="N56" s="13"/>
      <c r="O56" s="13"/>
      <c r="P56" s="13"/>
      <c r="Q56" s="13"/>
    </row>
    <row r="57" spans="1:17" ht="17.25" thickTop="1" x14ac:dyDescent="0.3">
      <c r="N57" s="14"/>
      <c r="O57" s="14"/>
      <c r="P57" s="14"/>
      <c r="Q57" s="14"/>
    </row>
    <row r="58" spans="1:17" ht="17.25" thickBot="1" x14ac:dyDescent="0.35">
      <c r="N58" s="13"/>
      <c r="O58" s="13"/>
      <c r="P58" s="13"/>
      <c r="Q58" s="13"/>
    </row>
    <row r="59" spans="1:17" ht="17.25" customHeight="1" thickTop="1" x14ac:dyDescent="0.3">
      <c r="A59" s="104" t="s">
        <v>102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N59" s="13"/>
      <c r="O59" s="13"/>
      <c r="P59" s="13"/>
      <c r="Q59" s="13"/>
    </row>
    <row r="60" spans="1:17" ht="165" customHeight="1" x14ac:dyDescent="0.3">
      <c r="A60" s="105" t="s">
        <v>103</v>
      </c>
      <c r="B60" s="105"/>
      <c r="C60" s="105"/>
      <c r="D60" s="105"/>
      <c r="E60" s="105"/>
      <c r="F60" s="105"/>
      <c r="G60" s="105"/>
      <c r="H60" s="105"/>
      <c r="I60" s="105"/>
      <c r="J60" s="51"/>
      <c r="K60" s="51"/>
    </row>
    <row r="61" spans="1:17" x14ac:dyDescent="0.3">
      <c r="N61" s="13"/>
      <c r="O61" s="13"/>
      <c r="P61" s="5"/>
      <c r="Q61" s="15"/>
    </row>
    <row r="62" spans="1:17" x14ac:dyDescent="0.3">
      <c r="N62" s="13"/>
      <c r="O62" s="13"/>
      <c r="P62" s="5"/>
      <c r="Q62" s="15"/>
    </row>
    <row r="63" spans="1:17" x14ac:dyDescent="0.3">
      <c r="N63" s="13"/>
      <c r="O63" s="13"/>
      <c r="P63" s="5"/>
      <c r="Q63" s="15"/>
    </row>
    <row r="64" spans="1:17" x14ac:dyDescent="0.3">
      <c r="N64" s="13"/>
      <c r="O64" s="13"/>
      <c r="P64" s="5"/>
      <c r="Q64" s="15"/>
    </row>
    <row r="65" spans="14:17" x14ac:dyDescent="0.3">
      <c r="N65" s="13"/>
      <c r="O65" s="13"/>
      <c r="P65" s="5"/>
      <c r="Q65" s="15"/>
    </row>
    <row r="66" spans="14:17" x14ac:dyDescent="0.3">
      <c r="N66" s="13"/>
      <c r="O66" s="13"/>
      <c r="P66" s="5"/>
      <c r="Q66" s="15"/>
    </row>
    <row r="67" spans="14:17" x14ac:dyDescent="0.3">
      <c r="N67" s="13"/>
      <c r="O67" s="13"/>
      <c r="P67" s="5"/>
      <c r="Q67" s="15"/>
    </row>
    <row r="68" spans="14:17" x14ac:dyDescent="0.3">
      <c r="N68" s="13"/>
      <c r="O68" s="13"/>
      <c r="P68" s="5"/>
      <c r="Q68" s="15"/>
    </row>
    <row r="69" spans="14:17" x14ac:dyDescent="0.3">
      <c r="N69" s="13"/>
      <c r="O69" s="13"/>
      <c r="P69" s="5"/>
      <c r="Q69" s="15"/>
    </row>
    <row r="70" spans="14:17" x14ac:dyDescent="0.3">
      <c r="N70" s="13"/>
      <c r="O70" s="13"/>
      <c r="P70" s="5"/>
      <c r="Q70" s="15"/>
    </row>
    <row r="71" spans="14:17" x14ac:dyDescent="0.3">
      <c r="N71" s="13"/>
      <c r="O71" s="13"/>
      <c r="P71" s="5"/>
      <c r="Q71" s="15"/>
    </row>
    <row r="72" spans="14:17" x14ac:dyDescent="0.3">
      <c r="N72" s="13"/>
      <c r="O72" s="13"/>
      <c r="P72" s="5"/>
      <c r="Q72" s="15"/>
    </row>
    <row r="73" spans="14:17" x14ac:dyDescent="0.3">
      <c r="N73" s="13"/>
      <c r="O73" s="13"/>
      <c r="P73" s="5"/>
      <c r="Q73" s="15"/>
    </row>
    <row r="74" spans="14:17" x14ac:dyDescent="0.3">
      <c r="N74" s="13"/>
      <c r="O74" s="13"/>
      <c r="P74" s="5"/>
      <c r="Q74" s="15"/>
    </row>
    <row r="75" spans="14:17" x14ac:dyDescent="0.3">
      <c r="N75" s="13"/>
      <c r="O75" s="13"/>
      <c r="P75" s="5"/>
      <c r="Q75" s="15"/>
    </row>
    <row r="76" spans="14:17" x14ac:dyDescent="0.3">
      <c r="N76" s="13"/>
      <c r="O76" s="13"/>
      <c r="P76" s="5"/>
      <c r="Q76" s="15"/>
    </row>
    <row r="77" spans="14:17" x14ac:dyDescent="0.3">
      <c r="N77" s="13"/>
      <c r="O77" s="13"/>
      <c r="P77" s="5"/>
      <c r="Q77" s="15"/>
    </row>
    <row r="78" spans="14:17" x14ac:dyDescent="0.3">
      <c r="N78" s="13"/>
      <c r="O78" s="13"/>
      <c r="P78" s="5"/>
      <c r="Q78" s="15"/>
    </row>
    <row r="79" spans="14:17" x14ac:dyDescent="0.3">
      <c r="N79" s="13"/>
      <c r="O79" s="13"/>
      <c r="P79" s="5"/>
      <c r="Q79" s="15"/>
    </row>
    <row r="80" spans="14:17" x14ac:dyDescent="0.3">
      <c r="N80" s="13"/>
      <c r="O80" s="13"/>
      <c r="P80" s="5"/>
      <c r="Q80" s="15"/>
    </row>
    <row r="81" spans="14:17" x14ac:dyDescent="0.3">
      <c r="N81" s="13"/>
      <c r="O81" s="13"/>
      <c r="P81" s="5"/>
      <c r="Q81" s="15"/>
    </row>
    <row r="82" spans="14:17" x14ac:dyDescent="0.3">
      <c r="N82" s="13"/>
      <c r="O82" s="13"/>
      <c r="P82" s="5"/>
      <c r="Q82" s="15"/>
    </row>
    <row r="83" spans="14:17" x14ac:dyDescent="0.3">
      <c r="N83" s="13"/>
      <c r="O83" s="13"/>
      <c r="P83" s="5"/>
      <c r="Q83" s="15"/>
    </row>
    <row r="84" spans="14:17" x14ac:dyDescent="0.3">
      <c r="N84" s="13"/>
      <c r="O84" s="13"/>
      <c r="P84" s="5"/>
      <c r="Q84" s="15"/>
    </row>
    <row r="85" spans="14:17" x14ac:dyDescent="0.3">
      <c r="N85" s="13"/>
      <c r="O85" s="13"/>
      <c r="P85" s="5"/>
      <c r="Q85" s="15"/>
    </row>
    <row r="86" spans="14:17" x14ac:dyDescent="0.3">
      <c r="N86" s="13"/>
      <c r="O86" s="13"/>
      <c r="P86" s="5"/>
      <c r="Q86" s="15"/>
    </row>
    <row r="87" spans="14:17" x14ac:dyDescent="0.3">
      <c r="N87" s="13"/>
      <c r="O87" s="13"/>
      <c r="P87" s="5"/>
      <c r="Q87" s="15"/>
    </row>
    <row r="88" spans="14:17" x14ac:dyDescent="0.3">
      <c r="N88" s="13"/>
      <c r="O88" s="13"/>
      <c r="P88" s="5"/>
      <c r="Q88" s="15"/>
    </row>
    <row r="89" spans="14:17" x14ac:dyDescent="0.3">
      <c r="N89" s="13"/>
      <c r="O89" s="13"/>
      <c r="P89" s="5"/>
      <c r="Q89" s="15"/>
    </row>
    <row r="90" spans="14:17" x14ac:dyDescent="0.3">
      <c r="N90" s="13"/>
      <c r="O90" s="13"/>
      <c r="P90" s="13"/>
      <c r="Q90" s="13"/>
    </row>
    <row r="91" spans="14:17" x14ac:dyDescent="0.3">
      <c r="N91" s="13"/>
      <c r="O91" s="13"/>
      <c r="P91" s="5"/>
      <c r="Q91" s="15"/>
    </row>
    <row r="92" spans="14:17" x14ac:dyDescent="0.3">
      <c r="N92" s="13"/>
      <c r="O92" s="13"/>
      <c r="P92" s="5"/>
      <c r="Q92" s="15"/>
    </row>
    <row r="93" spans="14:17" x14ac:dyDescent="0.3">
      <c r="N93" s="13"/>
      <c r="O93" s="13"/>
      <c r="P93" s="5"/>
      <c r="Q93" s="15"/>
    </row>
    <row r="94" spans="14:17" x14ac:dyDescent="0.3">
      <c r="N94" s="13"/>
      <c r="O94" s="13"/>
      <c r="P94" s="5"/>
      <c r="Q94" s="15"/>
    </row>
    <row r="95" spans="14:17" x14ac:dyDescent="0.3">
      <c r="N95" s="13"/>
      <c r="O95" s="13"/>
      <c r="P95" s="5"/>
      <c r="Q95" s="15"/>
    </row>
    <row r="96" spans="14:17" x14ac:dyDescent="0.3">
      <c r="N96" s="13"/>
      <c r="O96" s="13"/>
      <c r="P96" s="5"/>
      <c r="Q96" s="15"/>
    </row>
    <row r="97" spans="14:17" x14ac:dyDescent="0.3">
      <c r="N97" s="13"/>
      <c r="O97" s="13"/>
      <c r="P97" s="5"/>
      <c r="Q97" s="15"/>
    </row>
    <row r="98" spans="14:17" x14ac:dyDescent="0.3">
      <c r="N98" s="13"/>
      <c r="O98" s="13"/>
      <c r="P98" s="5"/>
      <c r="Q98" s="15"/>
    </row>
    <row r="99" spans="14:17" x14ac:dyDescent="0.3">
      <c r="N99" s="13"/>
      <c r="O99" s="13"/>
      <c r="P99" s="5"/>
      <c r="Q99" s="15"/>
    </row>
    <row r="100" spans="14:17" x14ac:dyDescent="0.3">
      <c r="N100" s="13"/>
      <c r="O100" s="13"/>
      <c r="P100" s="5"/>
      <c r="Q100" s="15"/>
    </row>
  </sheetData>
  <sheetProtection algorithmName="SHA-512" hashValue="Yt87GQ4DxLPaiUK3ikmpSm82rbbx9Ki1ehRjP98rsFriAKC3MohGyVFFGcEwSfsE+OyL+xda359sr+q22fsXvw==" saltValue="7CX6w6zsjeRNUFE8aP/jwA==" spinCount="100000" sheet="1" objects="1" scenarios="1" formatCells="0" formatColumns="0" formatRows="0" insertColumns="0" insertRows="0" deleteColumns="0" deleteRows="0"/>
  <autoFilter ref="A7:K56"/>
  <mergeCells count="13">
    <mergeCell ref="N3:Q3"/>
    <mergeCell ref="Q6:Q7"/>
    <mergeCell ref="A59:K59"/>
    <mergeCell ref="A60:I60"/>
    <mergeCell ref="A56:C56"/>
    <mergeCell ref="A2:K2"/>
    <mergeCell ref="A3:K3"/>
    <mergeCell ref="A4:K4"/>
    <mergeCell ref="A6:C6"/>
    <mergeCell ref="D6:D7"/>
    <mergeCell ref="E6:G6"/>
    <mergeCell ref="I6:I7"/>
    <mergeCell ref="K6:K7"/>
  </mergeCells>
  <phoneticPr fontId="2" type="noConversion"/>
  <dataValidations count="7">
    <dataValidation allowBlank="1" showInputMessage="1" showErrorMessage="1" promptTitle="작성안내" prompt="다음연도이월사업비(목) 값 입력 시 '다음연도 이월사업비 명세서' 작성 필요" sqref="C54"/>
    <dataValidation allowBlank="1" showInputMessage="1" showErrorMessage="1" promptTitle="작성안내" prompt="세출명세서 상 퇴직적립금(항) 값 존재시 '퇴직적립금 적립 및 사용계획서' 제출 필요" sqref="D16:H16"/>
    <dataValidation allowBlank="1" showInputMessage="1" showErrorMessage="1" promptTitle="작성안내" prompt="세출명세서 상 적립금전출액(항) 값 존재시 '적립금 적립 및 사용계획서' 제출 필요" sqref="D46:J46"/>
    <dataValidation allowBlank="1" showInputMessage="1" showErrorMessage="1" promptTitle="작성안내" prompt="법인회계 퇴직적립금(항,목)과 '퇴직적립금 적립 및 사용명세서' 상 ⑤적립 총액이 일치한지 확인_x000a_" sqref="I16"/>
    <dataValidation allowBlank="1" showInputMessage="1" showErrorMessage="1" promptTitle="작성안내" prompt="법인회계 적립금과_x000a__x000a_'적립금적립 및 사용명세서' 상 적립금액(원금적립액+이자적립액) 총액이 일치한지 확인" sqref="I47"/>
    <dataValidation allowBlank="1" showInputMessage="1" showErrorMessage="1" promptTitle="작성안내" prompt="다음연도이월사업비(명시, 사고, 계속비이월) 금액과_x000a__x000a_[별지 제14호] 다음연도 이월사업비 명세서 합계와 일치" sqref="I54"/>
    <dataValidation allowBlank="1" showInputMessage="1" showErrorMessage="1" promptTitle="작성방법" prompt="법인회계 다음연도이월금 금액과 '현금 및 현금명세서' 상 법인회계(⑨ 소 계) 잔액이 불일치할 경우, _x000a__x000a_1)결산명세서 또는 현금 및 예금명세서 재확인_x000a_2)불부합조서 및 불부합명세표 작성 필요" sqref="I52"/>
  </dataValidations>
  <pageMargins left="0.25" right="0.25" top="0.75" bottom="0.75" header="0.3" footer="0.3"/>
  <pageSetup paperSize="9" scale="51" orientation="landscape" horizontalDpi="4294967294" verticalDpi="4294967294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통화단위!$A$2:$A$57</xm:f>
          </x14:formula1>
          <xm:sqref>K5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zoomScale="70" zoomScaleNormal="70" workbookViewId="0">
      <selection activeCell="I33" sqref="I33"/>
    </sheetView>
  </sheetViews>
  <sheetFormatPr defaultRowHeight="16.5" x14ac:dyDescent="0.3"/>
  <cols>
    <col min="1" max="1" width="9" style="16" customWidth="1"/>
  </cols>
  <sheetData>
    <row r="1" spans="1:1" x14ac:dyDescent="0.3">
      <c r="A1" s="16" t="s">
        <v>104</v>
      </c>
    </row>
    <row r="2" spans="1:1" x14ac:dyDescent="0.3">
      <c r="A2" s="16" t="s">
        <v>105</v>
      </c>
    </row>
    <row r="3" spans="1:1" x14ac:dyDescent="0.3">
      <c r="A3" s="16" t="s">
        <v>106</v>
      </c>
    </row>
    <row r="4" spans="1:1" x14ac:dyDescent="0.3">
      <c r="A4" s="16" t="s">
        <v>107</v>
      </c>
    </row>
    <row r="5" spans="1:1" x14ac:dyDescent="0.3">
      <c r="A5" s="16" t="s">
        <v>108</v>
      </c>
    </row>
    <row r="6" spans="1:1" x14ac:dyDescent="0.3">
      <c r="A6" s="16" t="s">
        <v>109</v>
      </c>
    </row>
    <row r="7" spans="1:1" x14ac:dyDescent="0.3">
      <c r="A7" s="16" t="s">
        <v>110</v>
      </c>
    </row>
    <row r="8" spans="1:1" x14ac:dyDescent="0.3">
      <c r="A8" s="16" t="s">
        <v>111</v>
      </c>
    </row>
    <row r="9" spans="1:1" x14ac:dyDescent="0.3">
      <c r="A9" s="16" t="s">
        <v>112</v>
      </c>
    </row>
    <row r="10" spans="1:1" x14ac:dyDescent="0.3">
      <c r="A10" s="89" t="s">
        <v>113</v>
      </c>
    </row>
    <row r="11" spans="1:1" x14ac:dyDescent="0.3">
      <c r="A11" s="16" t="s">
        <v>114</v>
      </c>
    </row>
    <row r="12" spans="1:1" x14ac:dyDescent="0.3">
      <c r="A12" s="16" t="s">
        <v>115</v>
      </c>
    </row>
    <row r="13" spans="1:1" x14ac:dyDescent="0.3">
      <c r="A13" s="16" t="s">
        <v>116</v>
      </c>
    </row>
    <row r="14" spans="1:1" x14ac:dyDescent="0.3">
      <c r="A14" s="16" t="s">
        <v>117</v>
      </c>
    </row>
    <row r="15" spans="1:1" x14ac:dyDescent="0.3">
      <c r="A15" s="16" t="s">
        <v>118</v>
      </c>
    </row>
    <row r="16" spans="1:1" x14ac:dyDescent="0.3">
      <c r="A16" s="16" t="s">
        <v>119</v>
      </c>
    </row>
    <row r="17" spans="1:1" x14ac:dyDescent="0.3">
      <c r="A17" s="16" t="s">
        <v>120</v>
      </c>
    </row>
    <row r="18" spans="1:1" x14ac:dyDescent="0.3">
      <c r="A18" s="16" t="s">
        <v>121</v>
      </c>
    </row>
    <row r="19" spans="1:1" x14ac:dyDescent="0.3">
      <c r="A19" s="16" t="s">
        <v>122</v>
      </c>
    </row>
    <row r="20" spans="1:1" x14ac:dyDescent="0.3">
      <c r="A20" s="16" t="s">
        <v>123</v>
      </c>
    </row>
    <row r="21" spans="1:1" x14ac:dyDescent="0.3">
      <c r="A21" s="16" t="s">
        <v>124</v>
      </c>
    </row>
    <row r="22" spans="1:1" x14ac:dyDescent="0.3">
      <c r="A22" s="16" t="s">
        <v>125</v>
      </c>
    </row>
    <row r="23" spans="1:1" x14ac:dyDescent="0.3">
      <c r="A23" s="16" t="s">
        <v>126</v>
      </c>
    </row>
    <row r="24" spans="1:1" x14ac:dyDescent="0.3">
      <c r="A24" s="16" t="s">
        <v>127</v>
      </c>
    </row>
    <row r="25" spans="1:1" x14ac:dyDescent="0.3">
      <c r="A25" s="16" t="s">
        <v>128</v>
      </c>
    </row>
    <row r="26" spans="1:1" x14ac:dyDescent="0.3">
      <c r="A26" s="16" t="s">
        <v>129</v>
      </c>
    </row>
    <row r="27" spans="1:1" x14ac:dyDescent="0.3">
      <c r="A27" s="16" t="s">
        <v>130</v>
      </c>
    </row>
    <row r="28" spans="1:1" x14ac:dyDescent="0.3">
      <c r="A28" s="16" t="s">
        <v>131</v>
      </c>
    </row>
    <row r="29" spans="1:1" x14ac:dyDescent="0.3">
      <c r="A29" s="16" t="s">
        <v>132</v>
      </c>
    </row>
    <row r="30" spans="1:1" x14ac:dyDescent="0.3">
      <c r="A30" s="16" t="s">
        <v>133</v>
      </c>
    </row>
    <row r="31" spans="1:1" x14ac:dyDescent="0.3">
      <c r="A31" s="16" t="s">
        <v>134</v>
      </c>
    </row>
    <row r="32" spans="1:1" x14ac:dyDescent="0.3">
      <c r="A32" s="16" t="s">
        <v>135</v>
      </c>
    </row>
    <row r="33" spans="1:3" x14ac:dyDescent="0.3">
      <c r="A33" s="16" t="s">
        <v>136</v>
      </c>
    </row>
    <row r="34" spans="1:3" x14ac:dyDescent="0.3">
      <c r="A34" s="16" t="s">
        <v>137</v>
      </c>
    </row>
    <row r="35" spans="1:3" x14ac:dyDescent="0.3">
      <c r="A35" s="16" t="s">
        <v>138</v>
      </c>
    </row>
    <row r="36" spans="1:3" x14ac:dyDescent="0.3">
      <c r="A36" s="16" t="s">
        <v>139</v>
      </c>
    </row>
    <row r="37" spans="1:3" x14ac:dyDescent="0.3">
      <c r="A37" s="16" t="s">
        <v>140</v>
      </c>
    </row>
    <row r="38" spans="1:3" x14ac:dyDescent="0.3">
      <c r="A38" s="16" t="s">
        <v>141</v>
      </c>
    </row>
    <row r="39" spans="1:3" x14ac:dyDescent="0.3">
      <c r="A39" s="16" t="s">
        <v>142</v>
      </c>
    </row>
    <row r="40" spans="1:3" x14ac:dyDescent="0.3">
      <c r="A40" s="16" t="s">
        <v>143</v>
      </c>
    </row>
    <row r="41" spans="1:3" x14ac:dyDescent="0.3">
      <c r="A41" s="16" t="s">
        <v>144</v>
      </c>
    </row>
    <row r="42" spans="1:3" x14ac:dyDescent="0.3">
      <c r="A42" s="16" t="s">
        <v>145</v>
      </c>
      <c r="C42" s="17"/>
    </row>
    <row r="43" spans="1:3" x14ac:dyDescent="0.3">
      <c r="A43" s="16" t="s">
        <v>146</v>
      </c>
    </row>
    <row r="44" spans="1:3" x14ac:dyDescent="0.3">
      <c r="A44" s="16" t="s">
        <v>147</v>
      </c>
    </row>
    <row r="45" spans="1:3" x14ac:dyDescent="0.3">
      <c r="A45" s="16" t="s">
        <v>148</v>
      </c>
    </row>
    <row r="46" spans="1:3" x14ac:dyDescent="0.3">
      <c r="A46" s="16" t="s">
        <v>149</v>
      </c>
    </row>
    <row r="47" spans="1:3" x14ac:dyDescent="0.3">
      <c r="A47" s="16" t="s">
        <v>150</v>
      </c>
    </row>
    <row r="48" spans="1:3" x14ac:dyDescent="0.3">
      <c r="A48" s="16" t="s">
        <v>151</v>
      </c>
    </row>
    <row r="49" spans="1:1" x14ac:dyDescent="0.3">
      <c r="A49" s="16" t="s">
        <v>152</v>
      </c>
    </row>
    <row r="50" spans="1:1" x14ac:dyDescent="0.3">
      <c r="A50" s="16" t="s">
        <v>153</v>
      </c>
    </row>
    <row r="51" spans="1:1" x14ac:dyDescent="0.3">
      <c r="A51" s="16" t="s">
        <v>154</v>
      </c>
    </row>
    <row r="52" spans="1:1" x14ac:dyDescent="0.3">
      <c r="A52" s="16" t="s">
        <v>155</v>
      </c>
    </row>
    <row r="53" spans="1:1" x14ac:dyDescent="0.3">
      <c r="A53" s="16" t="s">
        <v>156</v>
      </c>
    </row>
    <row r="54" spans="1:1" x14ac:dyDescent="0.3">
      <c r="A54" s="16" t="s">
        <v>157</v>
      </c>
    </row>
    <row r="55" spans="1:1" x14ac:dyDescent="0.3">
      <c r="A55" s="16" t="s">
        <v>158</v>
      </c>
    </row>
    <row r="56" spans="1:1" x14ac:dyDescent="0.3">
      <c r="A56" s="18" t="s">
        <v>159</v>
      </c>
    </row>
    <row r="57" spans="1:1" x14ac:dyDescent="0.3">
      <c r="A57" s="18" t="s">
        <v>160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세출결산명세서</vt:lpstr>
      <vt:lpstr>통화단위</vt:lpstr>
      <vt:lpstr>세출결산명세서!Print_Area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Bumil</dc:creator>
  <cp:lastModifiedBy>Windows User</cp:lastModifiedBy>
  <dcterms:created xsi:type="dcterms:W3CDTF">2021-12-13T12:41:14Z</dcterms:created>
  <dcterms:modified xsi:type="dcterms:W3CDTF">2025-05-21T06:24:14Z</dcterms:modified>
</cp:coreProperties>
</file>